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I:\GRH\3_ORGANISATIONS\1_SECTEUR_GESTION_RH\Documents_travail_transversal\Mementos\0266\"/>
    </mc:Choice>
  </mc:AlternateContent>
  <xr:revisionPtr revIDLastSave="0" documentId="13_ncr:1_{B8C0D7ED-88ED-40F3-B20A-53364CD1962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ETAIL" sheetId="24" r:id="rId1"/>
    <sheet name="RECAPITULATIF" sheetId="23" r:id="rId2"/>
    <sheet name="HORAIRE" sheetId="25" state="hidden" r:id="rId3"/>
  </sheets>
  <definedNames>
    <definedName name="Liste_heures">HORAIRE!$A$1:$A$576</definedName>
    <definedName name="Listes_heures">HORAIRE!$A$1:$A$96</definedName>
    <definedName name="_xlnm.Print_Area" localSheetId="0">DETAIL!$A$1:$J$95</definedName>
    <definedName name="_xlnm.Print_Area" localSheetId="1">RECAPITULATIF!$A$1:$N$38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3" l="1"/>
  <c r="A15" i="23" l="1"/>
  <c r="G7" i="23"/>
  <c r="B7" i="23"/>
  <c r="J77" i="24"/>
  <c r="H84" i="24" s="1"/>
  <c r="E23" i="24" l="1"/>
  <c r="K23" i="24" s="1"/>
  <c r="F15" i="24" l="1"/>
  <c r="B11" i="23" l="1"/>
  <c r="E11" i="23" l="1"/>
  <c r="C11" i="23"/>
  <c r="B24" i="24"/>
  <c r="J15" i="23" l="1"/>
  <c r="L15" i="23"/>
  <c r="E31" i="24" l="1"/>
  <c r="B31" i="24"/>
  <c r="B12" i="23"/>
  <c r="E75" i="24"/>
  <c r="B75" i="24"/>
  <c r="E74" i="24"/>
  <c r="B74" i="24"/>
  <c r="E73" i="24"/>
  <c r="B73" i="24"/>
  <c r="E72" i="24"/>
  <c r="B72" i="24"/>
  <c r="E71" i="24"/>
  <c r="B71" i="24"/>
  <c r="E70" i="24"/>
  <c r="B70" i="24"/>
  <c r="E69" i="24"/>
  <c r="B69" i="24"/>
  <c r="E68" i="24"/>
  <c r="B68" i="24"/>
  <c r="E67" i="24"/>
  <c r="B67" i="24"/>
  <c r="E66" i="24"/>
  <c r="B66" i="24"/>
  <c r="E65" i="24"/>
  <c r="B65" i="24"/>
  <c r="E64" i="24"/>
  <c r="B64" i="24"/>
  <c r="E63" i="24"/>
  <c r="B63" i="24"/>
  <c r="E62" i="24"/>
  <c r="B62" i="24"/>
  <c r="E61" i="24"/>
  <c r="B61" i="24"/>
  <c r="E60" i="24"/>
  <c r="B60" i="24"/>
  <c r="E59" i="24"/>
  <c r="B59" i="24"/>
  <c r="E58" i="24"/>
  <c r="B58" i="24"/>
  <c r="E57" i="24"/>
  <c r="B57" i="24"/>
  <c r="E56" i="24"/>
  <c r="B56" i="24"/>
  <c r="E55" i="24"/>
  <c r="B55" i="24"/>
  <c r="E54" i="24"/>
  <c r="B54" i="24"/>
  <c r="E53" i="24"/>
  <c r="B53" i="24"/>
  <c r="E52" i="24"/>
  <c r="B52" i="24"/>
  <c r="E51" i="24"/>
  <c r="B51" i="24"/>
  <c r="E50" i="24"/>
  <c r="B50" i="24"/>
  <c r="E49" i="24"/>
  <c r="B49" i="24"/>
  <c r="E48" i="24"/>
  <c r="B48" i="24"/>
  <c r="E47" i="24"/>
  <c r="B47" i="24"/>
  <c r="E46" i="24"/>
  <c r="B46" i="24"/>
  <c r="E45" i="24"/>
  <c r="B45" i="24"/>
  <c r="E44" i="24"/>
  <c r="B44" i="24"/>
  <c r="E43" i="24"/>
  <c r="B43" i="24"/>
  <c r="E42" i="24"/>
  <c r="B42" i="24"/>
  <c r="E41" i="24"/>
  <c r="B41" i="24"/>
  <c r="E40" i="24"/>
  <c r="B40" i="24"/>
  <c r="E39" i="24"/>
  <c r="B39" i="24"/>
  <c r="E38" i="24"/>
  <c r="B38" i="24"/>
  <c r="E37" i="24"/>
  <c r="B37" i="24"/>
  <c r="E36" i="24"/>
  <c r="B36" i="24"/>
  <c r="E35" i="24"/>
  <c r="B35" i="24"/>
  <c r="E34" i="24"/>
  <c r="B34" i="24"/>
  <c r="E33" i="24"/>
  <c r="B33" i="24"/>
  <c r="E32" i="24"/>
  <c r="B32" i="24"/>
  <c r="E30" i="24"/>
  <c r="B30" i="24"/>
  <c r="E29" i="24"/>
  <c r="B29" i="24"/>
  <c r="E28" i="24"/>
  <c r="B28" i="24"/>
  <c r="E27" i="24"/>
  <c r="B27" i="24"/>
  <c r="E26" i="24"/>
  <c r="B26" i="24"/>
  <c r="E25" i="24"/>
  <c r="K25" i="24" s="1"/>
  <c r="B25" i="24"/>
  <c r="E24" i="24"/>
  <c r="K24" i="24" s="1"/>
  <c r="H23" i="24"/>
  <c r="B23" i="24"/>
  <c r="E22" i="24"/>
  <c r="B22" i="24"/>
  <c r="H35" i="24" l="1"/>
  <c r="K35" i="24"/>
  <c r="H59" i="24"/>
  <c r="K59" i="24"/>
  <c r="H29" i="24"/>
  <c r="K29" i="24"/>
  <c r="H36" i="24"/>
  <c r="K36" i="24"/>
  <c r="H42" i="24"/>
  <c r="K42" i="24"/>
  <c r="H48" i="24"/>
  <c r="K48" i="24"/>
  <c r="H54" i="24"/>
  <c r="K54" i="24"/>
  <c r="H60" i="24"/>
  <c r="K60" i="24"/>
  <c r="H66" i="24"/>
  <c r="K66" i="24"/>
  <c r="H72" i="24"/>
  <c r="K72" i="24"/>
  <c r="H65" i="24"/>
  <c r="K65" i="24"/>
  <c r="H41" i="24"/>
  <c r="K41" i="24"/>
  <c r="H30" i="24"/>
  <c r="K30" i="24"/>
  <c r="H37" i="24"/>
  <c r="K37" i="24"/>
  <c r="H43" i="24"/>
  <c r="K43" i="24"/>
  <c r="H49" i="24"/>
  <c r="K49" i="24"/>
  <c r="H55" i="24"/>
  <c r="K55" i="24"/>
  <c r="H61" i="24"/>
  <c r="K61" i="24"/>
  <c r="H67" i="24"/>
  <c r="K67" i="24"/>
  <c r="H73" i="24"/>
  <c r="K73" i="24"/>
  <c r="H47" i="24"/>
  <c r="K47" i="24"/>
  <c r="H56" i="24"/>
  <c r="K56" i="24"/>
  <c r="H53" i="24"/>
  <c r="K53" i="24"/>
  <c r="H38" i="24"/>
  <c r="K38" i="24"/>
  <c r="H44" i="24"/>
  <c r="K44" i="24"/>
  <c r="H50" i="24"/>
  <c r="K50" i="24"/>
  <c r="H74" i="24"/>
  <c r="K74" i="24"/>
  <c r="H33" i="24"/>
  <c r="K33" i="24"/>
  <c r="H39" i="24"/>
  <c r="K39" i="24"/>
  <c r="H45" i="24"/>
  <c r="K45" i="24"/>
  <c r="H51" i="24"/>
  <c r="K51" i="24"/>
  <c r="H57" i="24"/>
  <c r="K57" i="24"/>
  <c r="H63" i="24"/>
  <c r="K63" i="24"/>
  <c r="H69" i="24"/>
  <c r="K69" i="24"/>
  <c r="H75" i="24"/>
  <c r="K75" i="24"/>
  <c r="H32" i="24"/>
  <c r="K32" i="24"/>
  <c r="H68" i="24"/>
  <c r="K68" i="24"/>
  <c r="H27" i="24"/>
  <c r="K27" i="24"/>
  <c r="H34" i="24"/>
  <c r="K34" i="24"/>
  <c r="H40" i="24"/>
  <c r="K40" i="24"/>
  <c r="H46" i="24"/>
  <c r="K46" i="24"/>
  <c r="H52" i="24"/>
  <c r="K52" i="24"/>
  <c r="H58" i="24"/>
  <c r="K58" i="24"/>
  <c r="K64" i="24"/>
  <c r="H64" i="24"/>
  <c r="H70" i="24"/>
  <c r="K70" i="24"/>
  <c r="H71" i="24"/>
  <c r="K71" i="24"/>
  <c r="H62" i="24"/>
  <c r="K62" i="24"/>
  <c r="H31" i="24"/>
  <c r="K31" i="24"/>
  <c r="H87" i="24"/>
  <c r="K22" i="24"/>
  <c r="H22" i="24"/>
  <c r="H28" i="24"/>
  <c r="E77" i="24"/>
  <c r="H85" i="24" s="1"/>
  <c r="K28" i="24"/>
  <c r="H26" i="24"/>
  <c r="K26" i="24"/>
  <c r="H25" i="24"/>
  <c r="H24" i="24"/>
  <c r="H88" i="24" l="1"/>
  <c r="H90" i="24" s="1"/>
  <c r="H77" i="24"/>
  <c r="H79" i="24" s="1"/>
  <c r="J14" i="23" s="1"/>
  <c r="J16" i="23" s="1"/>
  <c r="J79" i="24" l="1"/>
  <c r="L14" i="23" s="1"/>
  <c r="L16" i="23" s="1"/>
  <c r="N16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leuenbey</author>
  </authors>
  <commentList>
    <comment ref="B16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IMPORTANT</t>
        </r>
        <r>
          <rPr>
            <sz val="11"/>
            <color indexed="81"/>
            <rFont val="Tahoma"/>
            <family val="2"/>
          </rPr>
          <t xml:space="preserve">
Remplir un formulaire par type de financement sachant que des offices payeurs différents vont intervenir pour le paiement</t>
        </r>
      </text>
    </comment>
  </commentList>
</comments>
</file>

<file path=xl/sharedStrings.xml><?xml version="1.0" encoding="utf-8"?>
<sst xmlns="http://schemas.openxmlformats.org/spreadsheetml/2006/main" count="134" uniqueCount="63">
  <si>
    <t>DATE</t>
  </si>
  <si>
    <t>HEURES SUP.</t>
  </si>
  <si>
    <t>Légende</t>
  </si>
  <si>
    <t>En brun clair</t>
  </si>
  <si>
    <t>En vert clair</t>
  </si>
  <si>
    <t>Nom :</t>
  </si>
  <si>
    <t>Prénom :</t>
  </si>
  <si>
    <t>Date :</t>
  </si>
  <si>
    <t>SIGNATURE OBLIGATOIRE</t>
  </si>
  <si>
    <t>DE :</t>
  </si>
  <si>
    <t>A :</t>
  </si>
  <si>
    <r>
      <t xml:space="preserve">Total heures à rémunérer </t>
    </r>
    <r>
      <rPr>
        <sz val="11"/>
        <color theme="0"/>
        <rFont val="Tahoma"/>
        <family val="2"/>
      </rPr>
      <t>(en centièmes)</t>
    </r>
  </si>
  <si>
    <t>Directive Mémento : 0139 - Droits et devoirs des membres du personnel en matière d'horaire de travail</t>
  </si>
  <si>
    <t>Annuité :</t>
  </si>
  <si>
    <t>Classe :</t>
  </si>
  <si>
    <r>
      <t xml:space="preserve">Tarif horaire </t>
    </r>
    <r>
      <rPr>
        <sz val="11"/>
        <color theme="0"/>
        <rFont val="Tahoma"/>
        <family val="2"/>
      </rPr>
      <t>(sans 13ème salaire) en CHF</t>
    </r>
  </si>
  <si>
    <t>Financement fonds - Etiquette comptable</t>
  </si>
  <si>
    <t>Financement DIP</t>
  </si>
  <si>
    <r>
      <t xml:space="preserve">Signature de l'administrateur-trice </t>
    </r>
    <r>
      <rPr>
        <sz val="10"/>
        <color theme="0"/>
        <rFont val="Tahoma"/>
        <family val="2"/>
      </rPr>
      <t>(atteste du bien-fondé de la prestation)</t>
    </r>
  </si>
  <si>
    <t>Total heures effectuées</t>
  </si>
  <si>
    <r>
      <t xml:space="preserve">Signature du-de la responsable hiérarchique </t>
    </r>
    <r>
      <rPr>
        <sz val="10"/>
        <color theme="0"/>
        <rFont val="Tahoma"/>
        <family val="2"/>
      </rPr>
      <t>(atteste la demande de réalisation des heures supplémentaires et de leur exactitude)</t>
    </r>
  </si>
  <si>
    <r>
      <t xml:space="preserve">Signature du-de la responsable du centre financier / fonds </t>
    </r>
    <r>
      <rPr>
        <sz val="10"/>
        <color theme="0"/>
        <rFont val="Tahoma"/>
        <family val="2"/>
      </rPr>
      <t>(atteste de la disponibilité financière)</t>
    </r>
  </si>
  <si>
    <r>
      <t xml:space="preserve">Signature du-de la collaborateur-trice </t>
    </r>
    <r>
      <rPr>
        <sz val="10"/>
        <color theme="0"/>
        <rFont val="Tahoma"/>
        <family val="2"/>
      </rPr>
      <t>(atteste de la réalisation effective des heures supplémentaires)</t>
    </r>
  </si>
  <si>
    <t>Financement</t>
  </si>
  <si>
    <t>Taux d'activité</t>
  </si>
  <si>
    <t>Champs à remplir manuellement</t>
  </si>
  <si>
    <t>JOUR</t>
  </si>
  <si>
    <t>En rouge clair</t>
  </si>
  <si>
    <t>FACULTE / DEPARTEMENT / SERVICE :</t>
  </si>
  <si>
    <t>STATUT
DES HEURES</t>
  </si>
  <si>
    <r>
      <t xml:space="preserve">Montant à rémunérer </t>
    </r>
    <r>
      <rPr>
        <sz val="11"/>
        <color theme="0"/>
        <rFont val="Tahoma"/>
        <family val="2"/>
      </rPr>
      <t>(en CHF)</t>
    </r>
  </si>
  <si>
    <t>HEURES COMPLEMENTAIRES EFFECTUEES</t>
  </si>
  <si>
    <t>TOTAL HEURES A REMUNERER</t>
  </si>
  <si>
    <t xml:space="preserve">Travail de nuit (au-delà de 19h00) et le week-end </t>
  </si>
  <si>
    <t>Heures complémentaires : donne droit à la part vacances</t>
  </si>
  <si>
    <t>Champs remplis automatiquement à partir des informations détaillées</t>
  </si>
  <si>
    <t>Directive Mémento : 0139
Droits et devoirs des membres du personnel en matière d'horaire de travail</t>
  </si>
  <si>
    <t>Données calculées automatiquement par le formulaire</t>
  </si>
  <si>
    <t>Les heures complémentaires rémunérées par un financement DIP sont imputées sur le(s) centre(s) financier(s) utilisé(s) pour le paiement du salaire du-de la collaborateur-trice</t>
  </si>
  <si>
    <t>MERCI DE NE PAS INTERVENIR SUR CET ONGLET</t>
  </si>
  <si>
    <r>
      <t>Total heures à rémunérer</t>
    </r>
    <r>
      <rPr>
        <sz val="11"/>
        <color theme="0"/>
        <rFont val="Tahoma"/>
        <family val="2"/>
      </rPr>
      <t xml:space="preserve"> (en centièmes)</t>
    </r>
  </si>
  <si>
    <t>RECAPITULATION HEURES COMPLEMENTAIRES</t>
  </si>
  <si>
    <t>CONTROLES</t>
  </si>
  <si>
    <t>Contrôle vs. total</t>
  </si>
  <si>
    <t>Total heures Nuit/WE</t>
  </si>
  <si>
    <r>
      <t xml:space="preserve">Gestionnaire RH </t>
    </r>
    <r>
      <rPr>
        <sz val="10"/>
        <color theme="0"/>
        <rFont val="Tahoma"/>
        <family val="2"/>
      </rPr>
      <t>(vérifie et valide le formulaire)</t>
    </r>
  </si>
  <si>
    <t xml:space="preserve">Contrôle </t>
  </si>
  <si>
    <t>CONTRÔLE TOTAL</t>
  </si>
  <si>
    <t>NOMBRE ERREUR &gt; TOTAL HEURES EFFECTUEES</t>
  </si>
  <si>
    <r>
      <t>S</t>
    </r>
    <r>
      <rPr>
        <b/>
        <sz val="11"/>
        <color theme="0"/>
        <rFont val="Tahoma"/>
        <family val="2"/>
      </rPr>
      <t>ignature</t>
    </r>
    <r>
      <rPr>
        <b/>
        <sz val="12"/>
        <color theme="0"/>
        <rFont val="Tahoma"/>
        <family val="2"/>
      </rPr>
      <t xml:space="preserve"> RSRH </t>
    </r>
    <r>
      <rPr>
        <sz val="10"/>
        <color theme="0"/>
        <rFont val="Tahoma"/>
        <family val="2"/>
      </rPr>
      <t>(donne son accord au paiement)</t>
    </r>
  </si>
  <si>
    <t xml:space="preserve">A REMUNERER </t>
  </si>
  <si>
    <t>TOTAL HEURES EFFECTUEES (*)</t>
  </si>
  <si>
    <t>1. Le statut "A REMUNERER" est utilisé pour les heures complémentaires à payer en espèce. Une indemnité nuit/week-end peut être due</t>
  </si>
  <si>
    <r>
      <t xml:space="preserve">DECOMPTE DE PAIEMENT
DES </t>
    </r>
    <r>
      <rPr>
        <b/>
        <sz val="14"/>
        <color rgb="FFFFFF00"/>
        <rFont val="Tahoma"/>
        <family val="2"/>
      </rPr>
      <t>HEURES COMPLEMENTAIRES</t>
    </r>
    <r>
      <rPr>
        <b/>
        <sz val="14"/>
        <color theme="0"/>
        <rFont val="Tahoma"/>
        <family val="2"/>
      </rPr>
      <t xml:space="preserve"> et TRAVAIL DE NUIT/W-E </t>
    </r>
    <r>
      <rPr>
        <b/>
        <sz val="14"/>
        <color rgb="FFFFFF00"/>
        <rFont val="Tahoma"/>
        <family val="2"/>
      </rPr>
      <t>A REMUNERER</t>
    </r>
    <r>
      <rPr>
        <b/>
        <sz val="14"/>
        <color theme="0"/>
        <rFont val="Tahoma"/>
        <family val="2"/>
      </rPr>
      <t xml:space="preserve">
</t>
    </r>
    <r>
      <rPr>
        <b/>
        <sz val="12"/>
        <color theme="0"/>
        <rFont val="Tahoma"/>
        <family val="2"/>
      </rPr>
      <t>Personnel à temps partiel jusqu'à concurrence de 2080 heures annuelles</t>
    </r>
  </si>
  <si>
    <r>
      <t xml:space="preserve">TOTAL               </t>
    </r>
    <r>
      <rPr>
        <sz val="11"/>
        <color theme="0"/>
        <rFont val="Tahoma"/>
        <family val="2"/>
      </rPr>
      <t>HC + Indemnité</t>
    </r>
  </si>
  <si>
    <r>
      <t xml:space="preserve">DECOMPTE DE PAIEMENT des </t>
    </r>
    <r>
      <rPr>
        <b/>
        <sz val="14"/>
        <color rgb="FFFFFF00"/>
        <rFont val="Tahoma"/>
        <family val="2"/>
      </rPr>
      <t>HEURES</t>
    </r>
    <r>
      <rPr>
        <b/>
        <sz val="14"/>
        <color theme="0"/>
        <rFont val="Tahoma"/>
        <family val="2"/>
      </rPr>
      <t xml:space="preserve"> </t>
    </r>
    <r>
      <rPr>
        <b/>
        <sz val="14"/>
        <color rgb="FFFFFF00"/>
        <rFont val="Tahoma"/>
        <family val="2"/>
      </rPr>
      <t>COMPLEMENTAIRES</t>
    </r>
    <r>
      <rPr>
        <b/>
        <sz val="14"/>
        <color theme="0"/>
        <rFont val="Tahoma"/>
        <family val="2"/>
      </rPr>
      <t xml:space="preserve"> et
TRAVAIL DE NUIT/W-E </t>
    </r>
    <r>
      <rPr>
        <b/>
        <sz val="14"/>
        <color rgb="FFFFFF00"/>
        <rFont val="Tahoma"/>
        <family val="2"/>
      </rPr>
      <t>A REMUNERER</t>
    </r>
    <r>
      <rPr>
        <b/>
        <sz val="14"/>
        <color theme="0"/>
        <rFont val="Tahoma"/>
        <family val="2"/>
      </rPr>
      <t xml:space="preserve">
</t>
    </r>
    <r>
      <rPr>
        <b/>
        <sz val="12"/>
        <color theme="0"/>
        <rFont val="Tahoma"/>
        <family val="2"/>
      </rPr>
      <t>Personnel à temps partiel jusqu'à concurrence de 2080 heures annuelles</t>
    </r>
  </si>
  <si>
    <t>indemnité nuit/week-end est due</t>
  </si>
  <si>
    <t>2. Le statut "NUIT/WEEK-END" est utilisé pour les heures complémentaires déjà récupérées et/ou à récupérer l'année suivante pour lesquelles une</t>
  </si>
  <si>
    <r>
      <t xml:space="preserve">Paiements avec financement FONDS: Etiquette comptable obligatoire lorsque le fonds qui prend en charge les heures complémentaires est différent de celui qui finance le salaire.
et les décomptes pris en charge par les
PGU54 - </t>
    </r>
    <r>
      <rPr>
        <b/>
        <sz val="12"/>
        <color theme="0" tint="-0.499984740745262"/>
        <rFont val="Tahoma"/>
        <family val="2"/>
      </rPr>
      <t xml:space="preserve">Remplacements maternité
</t>
    </r>
    <r>
      <rPr>
        <sz val="12"/>
        <color theme="0" tint="-0.499984740745262"/>
        <rFont val="Tahoma"/>
        <family val="2"/>
      </rPr>
      <t xml:space="preserve">et PGU56 - </t>
    </r>
    <r>
      <rPr>
        <b/>
        <sz val="12"/>
        <color theme="0" tint="-0.499984740745262"/>
        <rFont val="Tahoma"/>
        <family val="2"/>
      </rPr>
      <t>Remplacements maladie</t>
    </r>
  </si>
  <si>
    <t>=&gt; indemnité complémentaire de CHF 7.80/heure</t>
  </si>
  <si>
    <t>Ind. Nuit/W-E (7.80/h) Nbre d'heures
à rémunérer</t>
  </si>
  <si>
    <r>
      <t xml:space="preserve">TOTAL </t>
    </r>
    <r>
      <rPr>
        <sz val="11"/>
        <color theme="0"/>
        <rFont val="Tahoma"/>
        <family val="2"/>
      </rPr>
      <t>ind. nuit/W-E (7.80/h)</t>
    </r>
  </si>
  <si>
    <t>DIP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</si>
</sst>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800]dddd\,\ mmmm\ dd\,\ yyyy"/>
    <numFmt numFmtId="165" formatCode="hh&quot;h&quot;mm"/>
    <numFmt numFmtId="166" formatCode="[hh]&quot;h&quot;mm"/>
    <numFmt numFmtId="167" formatCode="0.0"/>
    <numFmt numFmtId="168" formatCode="[$CHF]\ 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0"/>
      <name val="Tahoma"/>
      <family val="2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0"/>
      <name val="Tahoma"/>
      <family val="2"/>
    </font>
    <font>
      <sz val="10"/>
      <color theme="0"/>
      <name val="Tahoma"/>
      <family val="2"/>
    </font>
    <font>
      <sz val="12"/>
      <color theme="1"/>
      <name val="Tahoma"/>
      <family val="2"/>
    </font>
    <font>
      <sz val="10"/>
      <color theme="1"/>
      <name val="Tahoma"/>
      <family val="2"/>
    </font>
    <font>
      <b/>
      <sz val="12"/>
      <color theme="0"/>
      <name val="Tahoma"/>
      <family val="2"/>
    </font>
    <font>
      <sz val="11"/>
      <name val="Tahoma"/>
      <family val="2"/>
    </font>
    <font>
      <b/>
      <sz val="11"/>
      <color indexed="9"/>
      <name val="Tahoma"/>
      <family val="2"/>
    </font>
    <font>
      <sz val="11"/>
      <color indexed="9"/>
      <name val="Tahoma"/>
      <family val="2"/>
    </font>
    <font>
      <b/>
      <sz val="13"/>
      <color theme="1"/>
      <name val="Tahoma"/>
      <family val="2"/>
    </font>
    <font>
      <sz val="11"/>
      <color theme="0" tint="-0.34998626667073579"/>
      <name val="Tahoma"/>
      <family val="2"/>
    </font>
    <font>
      <b/>
      <sz val="14"/>
      <color theme="0"/>
      <name val="Tahoma"/>
      <family val="2"/>
    </font>
    <font>
      <sz val="11"/>
      <color theme="0"/>
      <name val="Calibri"/>
      <family val="2"/>
      <scheme val="minor"/>
    </font>
    <font>
      <sz val="12"/>
      <color theme="0" tint="-0.499984740745262"/>
      <name val="Tahoma"/>
      <family val="2"/>
    </font>
    <font>
      <sz val="13"/>
      <color theme="0"/>
      <name val="Tahoma"/>
      <family val="2"/>
    </font>
    <font>
      <b/>
      <sz val="14"/>
      <color rgb="FFFFFF00"/>
      <name val="Tahoma"/>
      <family val="2"/>
    </font>
    <font>
      <b/>
      <sz val="12"/>
      <color theme="0" tint="-0.499984740745262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u/>
      <sz val="11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sz val="14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/>
      <diagonal/>
    </border>
    <border>
      <left/>
      <right style="thin">
        <color rgb="FF969696"/>
      </right>
      <top/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rgb="FF969696"/>
      </bottom>
      <diagonal/>
    </border>
    <border>
      <left style="thin">
        <color rgb="FFC0C0C0"/>
      </left>
      <right style="thin">
        <color rgb="FFC0C0C0"/>
      </right>
      <top style="thin">
        <color rgb="FF969696"/>
      </top>
      <bottom style="thin">
        <color rgb="FF969696"/>
      </bottom>
      <diagonal/>
    </border>
    <border>
      <left style="thin">
        <color rgb="FFC0C0C0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/>
      <diagonal/>
    </border>
    <border>
      <left/>
      <right style="thin">
        <color rgb="FFC0C0C0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 style="thin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4" fontId="4" fillId="7" borderId="2" xfId="0" applyNumberFormat="1" applyFont="1" applyFill="1" applyBorder="1" applyProtection="1">
      <protection hidden="1"/>
    </xf>
    <xf numFmtId="164" fontId="11" fillId="7" borderId="2" xfId="0" applyNumberFormat="1" applyFont="1" applyFill="1" applyBorder="1" applyAlignment="1" applyProtection="1">
      <alignment vertical="center"/>
      <protection hidden="1"/>
    </xf>
    <xf numFmtId="166" fontId="14" fillId="7" borderId="2" xfId="0" applyNumberFormat="1" applyFont="1" applyFill="1" applyBorder="1" applyProtection="1">
      <protection hidden="1"/>
    </xf>
    <xf numFmtId="165" fontId="0" fillId="11" borderId="0" xfId="0" applyNumberFormat="1" applyFill="1"/>
    <xf numFmtId="0" fontId="0" fillId="11" borderId="0" xfId="0" applyFill="1"/>
    <xf numFmtId="20" fontId="0" fillId="11" borderId="0" xfId="0" applyNumberFormat="1" applyFill="1"/>
    <xf numFmtId="166" fontId="1" fillId="7" borderId="2" xfId="0" applyNumberFormat="1" applyFont="1" applyFill="1" applyBorder="1" applyProtection="1">
      <protection hidden="1"/>
    </xf>
    <xf numFmtId="0" fontId="1" fillId="5" borderId="3" xfId="0" applyFont="1" applyFill="1" applyBorder="1" applyProtection="1">
      <protection hidden="1"/>
    </xf>
    <xf numFmtId="0" fontId="1" fillId="5" borderId="4" xfId="0" applyFont="1" applyFill="1" applyBorder="1" applyProtection="1">
      <protection hidden="1"/>
    </xf>
    <xf numFmtId="0" fontId="1" fillId="5" borderId="0" xfId="0" applyFont="1" applyFill="1" applyProtection="1">
      <protection hidden="1"/>
    </xf>
    <xf numFmtId="0" fontId="1" fillId="5" borderId="6" xfId="0" applyFont="1" applyFill="1" applyBorder="1" applyProtection="1">
      <protection hidden="1"/>
    </xf>
    <xf numFmtId="0" fontId="1" fillId="5" borderId="0" xfId="0" applyFont="1" applyFill="1" applyAlignment="1" applyProtection="1">
      <alignment vertical="top"/>
      <protection hidden="1"/>
    </xf>
    <xf numFmtId="0" fontId="11" fillId="4" borderId="1" xfId="0" applyFont="1" applyFill="1" applyBorder="1" applyAlignment="1" applyProtection="1">
      <alignment vertical="center" wrapText="1"/>
      <protection hidden="1"/>
    </xf>
    <xf numFmtId="0" fontId="11" fillId="3" borderId="22" xfId="0" applyFont="1" applyFill="1" applyBorder="1" applyAlignment="1" applyProtection="1">
      <alignment vertical="center" wrapText="1"/>
      <protection hidden="1"/>
    </xf>
    <xf numFmtId="0" fontId="5" fillId="5" borderId="6" xfId="0" applyFont="1" applyFill="1" applyBorder="1" applyProtection="1">
      <protection hidden="1"/>
    </xf>
    <xf numFmtId="0" fontId="5" fillId="5" borderId="0" xfId="0" applyFont="1" applyFill="1" applyProtection="1">
      <protection hidden="1"/>
    </xf>
    <xf numFmtId="0" fontId="8" fillId="5" borderId="0" xfId="0" applyFont="1" applyFill="1" applyProtection="1">
      <protection hidden="1"/>
    </xf>
    <xf numFmtId="0" fontId="19" fillId="2" borderId="2" xfId="0" applyFont="1" applyFill="1" applyBorder="1" applyProtection="1">
      <protection hidden="1"/>
    </xf>
    <xf numFmtId="0" fontId="2" fillId="5" borderId="6" xfId="0" applyFont="1" applyFill="1" applyBorder="1" applyProtection="1">
      <protection hidden="1"/>
    </xf>
    <xf numFmtId="0" fontId="2" fillId="5" borderId="0" xfId="0" applyFont="1" applyFill="1" applyProtection="1">
      <protection hidden="1"/>
    </xf>
    <xf numFmtId="0" fontId="19" fillId="2" borderId="11" xfId="0" applyFont="1" applyFill="1" applyBorder="1" applyAlignment="1" applyProtection="1">
      <alignment horizontal="left"/>
      <protection hidden="1"/>
    </xf>
    <xf numFmtId="0" fontId="11" fillId="5" borderId="0" xfId="0" applyFont="1" applyFill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2" fontId="1" fillId="5" borderId="7" xfId="0" applyNumberFormat="1" applyFont="1" applyFill="1" applyBorder="1" applyProtection="1">
      <protection hidden="1"/>
    </xf>
    <xf numFmtId="0" fontId="1" fillId="5" borderId="0" xfId="0" applyFont="1" applyFill="1" applyAlignment="1" applyProtection="1">
      <alignment vertical="center"/>
      <protection hidden="1"/>
    </xf>
    <xf numFmtId="0" fontId="9" fillId="5" borderId="0" xfId="0" applyFont="1" applyFill="1" applyProtection="1">
      <protection hidden="1"/>
    </xf>
    <xf numFmtId="0" fontId="8" fillId="6" borderId="2" xfId="0" applyFont="1" applyFill="1" applyBorder="1" applyAlignment="1" applyProtection="1">
      <alignment horizontal="center"/>
      <protection locked="0" hidden="1"/>
    </xf>
    <xf numFmtId="10" fontId="8" fillId="6" borderId="2" xfId="0" applyNumberFormat="1" applyFont="1" applyFill="1" applyBorder="1" applyAlignment="1" applyProtection="1">
      <alignment horizontal="center"/>
      <protection locked="0" hidden="1"/>
    </xf>
    <xf numFmtId="14" fontId="11" fillId="6" borderId="2" xfId="0" applyNumberFormat="1" applyFont="1" applyFill="1" applyBorder="1" applyAlignment="1" applyProtection="1">
      <alignment vertical="center"/>
      <protection locked="0" hidden="1"/>
    </xf>
    <xf numFmtId="165" fontId="1" fillId="6" borderId="2" xfId="0" applyNumberFormat="1" applyFont="1" applyFill="1" applyBorder="1" applyAlignment="1" applyProtection="1">
      <alignment vertical="center"/>
      <protection locked="0" hidden="1"/>
    </xf>
    <xf numFmtId="20" fontId="11" fillId="6" borderId="2" xfId="0" applyNumberFormat="1" applyFont="1" applyFill="1" applyBorder="1" applyAlignment="1" applyProtection="1">
      <alignment vertical="center"/>
      <protection locked="0" hidden="1"/>
    </xf>
    <xf numFmtId="0" fontId="11" fillId="4" borderId="2" xfId="0" applyFont="1" applyFill="1" applyBorder="1" applyAlignment="1" applyProtection="1">
      <alignment vertical="center" wrapText="1"/>
      <protection hidden="1"/>
    </xf>
    <xf numFmtId="0" fontId="11" fillId="8" borderId="2" xfId="0" applyFont="1" applyFill="1" applyBorder="1" applyAlignment="1" applyProtection="1">
      <alignment vertical="center" wrapText="1"/>
      <protection hidden="1"/>
    </xf>
    <xf numFmtId="0" fontId="8" fillId="9" borderId="2" xfId="0" applyFont="1" applyFill="1" applyBorder="1" applyAlignment="1" applyProtection="1">
      <alignment horizontal="center"/>
      <protection hidden="1"/>
    </xf>
    <xf numFmtId="10" fontId="8" fillId="9" borderId="2" xfId="0" applyNumberFormat="1" applyFont="1" applyFill="1" applyBorder="1" applyAlignment="1" applyProtection="1">
      <alignment horizontal="center"/>
      <protection hidden="1"/>
    </xf>
    <xf numFmtId="0" fontId="16" fillId="2" borderId="5" xfId="0" applyFont="1" applyFill="1" applyBorder="1" applyAlignment="1" applyProtection="1">
      <alignment horizontal="left" vertical="center"/>
      <protection hidden="1"/>
    </xf>
    <xf numFmtId="9" fontId="15" fillId="2" borderId="2" xfId="0" applyNumberFormat="1" applyFont="1" applyFill="1" applyBorder="1" applyAlignment="1" applyProtection="1">
      <alignment horizontal="center" vertical="center"/>
      <protection hidden="1"/>
    </xf>
    <xf numFmtId="0" fontId="10" fillId="2" borderId="2" xfId="0" applyFont="1" applyFill="1" applyBorder="1" applyAlignment="1" applyProtection="1">
      <alignment horizontal="left" vertical="center"/>
      <protection hidden="1"/>
    </xf>
    <xf numFmtId="0" fontId="10" fillId="2" borderId="11" xfId="0" applyFont="1" applyFill="1" applyBorder="1" applyAlignment="1" applyProtection="1">
      <alignment horizontal="left" vertical="center"/>
      <protection hidden="1"/>
    </xf>
    <xf numFmtId="3" fontId="4" fillId="6" borderId="4" xfId="0" applyNumberFormat="1" applyFont="1" applyFill="1" applyBorder="1" applyAlignment="1" applyProtection="1">
      <alignment horizontal="center" vertical="center"/>
      <protection locked="0" hidden="1"/>
    </xf>
    <xf numFmtId="3" fontId="4" fillId="6" borderId="2" xfId="0" applyNumberFormat="1" applyFont="1" applyFill="1" applyBorder="1" applyAlignment="1" applyProtection="1">
      <alignment horizontal="center" vertical="center"/>
      <protection locked="0" hidden="1"/>
    </xf>
    <xf numFmtId="0" fontId="25" fillId="5" borderId="0" xfId="0" applyFont="1" applyFill="1" applyAlignment="1" applyProtection="1">
      <alignment horizontal="right"/>
      <protection hidden="1"/>
    </xf>
    <xf numFmtId="0" fontId="1" fillId="5" borderId="0" xfId="0" applyFont="1" applyFill="1" applyAlignment="1" applyProtection="1">
      <alignment horizontal="right"/>
      <protection hidden="1"/>
    </xf>
    <xf numFmtId="166" fontId="14" fillId="13" borderId="2" xfId="0" applyNumberFormat="1" applyFont="1" applyFill="1" applyBorder="1" applyAlignment="1" applyProtection="1">
      <alignment horizontal="center"/>
      <protection hidden="1"/>
    </xf>
    <xf numFmtId="4" fontId="4" fillId="8" borderId="13" xfId="0" applyNumberFormat="1" applyFont="1" applyFill="1" applyBorder="1" applyAlignment="1" applyProtection="1">
      <alignment horizontal="center" vertical="center"/>
      <protection hidden="1"/>
    </xf>
    <xf numFmtId="4" fontId="14" fillId="6" borderId="2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8" xfId="0" applyFont="1" applyFill="1" applyBorder="1" applyAlignment="1" applyProtection="1">
      <alignment horizontal="left" vertical="center"/>
      <protection hidden="1"/>
    </xf>
    <xf numFmtId="0" fontId="10" fillId="2" borderId="9" xfId="0" applyFont="1" applyFill="1" applyBorder="1" applyAlignment="1" applyProtection="1">
      <alignment horizontal="left" vertical="center"/>
      <protection hidden="1"/>
    </xf>
    <xf numFmtId="0" fontId="10" fillId="2" borderId="10" xfId="0" applyFont="1" applyFill="1" applyBorder="1" applyAlignment="1" applyProtection="1">
      <alignment horizontal="left" vertical="center"/>
      <protection hidden="1"/>
    </xf>
    <xf numFmtId="166" fontId="1" fillId="6" borderId="2" xfId="0" applyNumberFormat="1" applyFont="1" applyFill="1" applyBorder="1" applyProtection="1">
      <protection locked="0"/>
    </xf>
    <xf numFmtId="4" fontId="4" fillId="6" borderId="2" xfId="0" applyNumberFormat="1" applyFont="1" applyFill="1" applyBorder="1" applyProtection="1">
      <protection hidden="1"/>
    </xf>
    <xf numFmtId="166" fontId="14" fillId="6" borderId="2" xfId="0" applyNumberFormat="1" applyFont="1" applyFill="1" applyBorder="1" applyProtection="1">
      <protection hidden="1"/>
    </xf>
    <xf numFmtId="1" fontId="1" fillId="5" borderId="0" xfId="0" applyNumberFormat="1" applyFont="1" applyFill="1" applyAlignment="1" applyProtection="1">
      <alignment horizontal="right"/>
      <protection hidden="1"/>
    </xf>
    <xf numFmtId="167" fontId="14" fillId="13" borderId="2" xfId="0" applyNumberFormat="1" applyFont="1" applyFill="1" applyBorder="1" applyAlignment="1" applyProtection="1">
      <alignment horizontal="center"/>
      <protection hidden="1"/>
    </xf>
    <xf numFmtId="0" fontId="1" fillId="14" borderId="0" xfId="0" applyFont="1" applyFill="1" applyProtection="1">
      <protection hidden="1"/>
    </xf>
    <xf numFmtId="0" fontId="9" fillId="15" borderId="0" xfId="0" applyFont="1" applyFill="1" applyProtection="1">
      <protection hidden="1"/>
    </xf>
    <xf numFmtId="0" fontId="1" fillId="15" borderId="0" xfId="0" applyFont="1" applyFill="1" applyProtection="1">
      <protection hidden="1"/>
    </xf>
    <xf numFmtId="0" fontId="26" fillId="15" borderId="0" xfId="0" applyFont="1" applyFill="1" applyProtection="1">
      <protection hidden="1"/>
    </xf>
    <xf numFmtId="0" fontId="2" fillId="15" borderId="0" xfId="0" applyFont="1" applyFill="1" applyProtection="1">
      <protection hidden="1"/>
    </xf>
    <xf numFmtId="165" fontId="27" fillId="15" borderId="0" xfId="0" applyNumberFormat="1" applyFont="1" applyFill="1" applyProtection="1">
      <protection hidden="1"/>
    </xf>
    <xf numFmtId="0" fontId="9" fillId="15" borderId="0" xfId="0" applyFont="1" applyFill="1" applyAlignment="1" applyProtection="1">
      <alignment vertical="center"/>
      <protection hidden="1"/>
    </xf>
    <xf numFmtId="0" fontId="1" fillId="15" borderId="0" xfId="0" applyFont="1" applyFill="1" applyAlignment="1" applyProtection="1">
      <alignment vertical="center"/>
      <protection hidden="1"/>
    </xf>
    <xf numFmtId="0" fontId="1" fillId="5" borderId="0" xfId="0" applyFont="1" applyFill="1" applyAlignment="1" applyProtection="1">
      <alignment horizontal="center" vertical="top"/>
      <protection hidden="1"/>
    </xf>
    <xf numFmtId="0" fontId="6" fillId="5" borderId="0" xfId="0" applyFont="1" applyFill="1" applyAlignment="1" applyProtection="1">
      <alignment horizontal="center" vertical="center" wrapText="1"/>
      <protection hidden="1"/>
    </xf>
    <xf numFmtId="0" fontId="0" fillId="5" borderId="0" xfId="0" applyFill="1" applyProtection="1">
      <protection hidden="1"/>
    </xf>
    <xf numFmtId="4" fontId="8" fillId="5" borderId="0" xfId="0" applyNumberFormat="1" applyFont="1" applyFill="1" applyAlignment="1" applyProtection="1">
      <alignment horizontal="center" vertical="center" wrapText="1"/>
      <protection hidden="1"/>
    </xf>
    <xf numFmtId="9" fontId="15" fillId="5" borderId="0" xfId="0" applyNumberFormat="1" applyFont="1" applyFill="1" applyAlignment="1" applyProtection="1">
      <alignment horizontal="center" vertical="center"/>
      <protection hidden="1"/>
    </xf>
    <xf numFmtId="9" fontId="15" fillId="5" borderId="12" xfId="0" applyNumberFormat="1" applyFont="1" applyFill="1" applyBorder="1" applyAlignment="1" applyProtection="1">
      <alignment horizontal="center" vertical="center"/>
      <protection hidden="1"/>
    </xf>
    <xf numFmtId="0" fontId="1" fillId="5" borderId="9" xfId="0" applyFont="1" applyFill="1" applyBorder="1" applyProtection="1">
      <protection hidden="1"/>
    </xf>
    <xf numFmtId="168" fontId="5" fillId="8" borderId="2" xfId="0" applyNumberFormat="1" applyFont="1" applyFill="1" applyBorder="1" applyAlignment="1" applyProtection="1">
      <alignment horizontal="center" vertical="center"/>
      <protection hidden="1"/>
    </xf>
    <xf numFmtId="0" fontId="8" fillId="5" borderId="0" xfId="0" applyFont="1" applyFill="1" applyAlignment="1" applyProtection="1">
      <alignment horizontal="center" vertical="center"/>
      <protection hidden="1"/>
    </xf>
    <xf numFmtId="4" fontId="5" fillId="5" borderId="0" xfId="0" applyNumberFormat="1" applyFont="1" applyFill="1" applyAlignment="1" applyProtection="1">
      <alignment horizontal="center" vertical="center"/>
      <protection hidden="1"/>
    </xf>
    <xf numFmtId="4" fontId="28" fillId="8" borderId="2" xfId="0" applyNumberFormat="1" applyFont="1" applyFill="1" applyBorder="1" applyAlignment="1" applyProtection="1">
      <alignment horizontal="center" vertical="center" wrapText="1"/>
      <protection hidden="1"/>
    </xf>
    <xf numFmtId="0" fontId="8" fillId="14" borderId="0" xfId="0" applyFont="1" applyFill="1" applyProtection="1">
      <protection hidden="1"/>
    </xf>
    <xf numFmtId="0" fontId="8" fillId="15" borderId="0" xfId="0" applyFont="1" applyFill="1" applyProtection="1">
      <protection hidden="1"/>
    </xf>
    <xf numFmtId="0" fontId="12" fillId="2" borderId="18" xfId="0" applyFont="1" applyFill="1" applyBorder="1" applyAlignment="1" applyProtection="1">
      <alignment vertical="center" wrapText="1"/>
      <protection hidden="1"/>
    </xf>
    <xf numFmtId="0" fontId="8" fillId="6" borderId="2" xfId="0" applyFont="1" applyFill="1" applyBorder="1" applyAlignment="1" applyProtection="1">
      <alignment horizontal="center"/>
      <protection hidden="1"/>
    </xf>
    <xf numFmtId="0" fontId="16" fillId="2" borderId="3" xfId="0" applyFont="1" applyFill="1" applyBorder="1" applyAlignment="1" applyProtection="1">
      <alignment horizontal="center" vertical="top" wrapText="1"/>
      <protection hidden="1"/>
    </xf>
    <xf numFmtId="0" fontId="17" fillId="0" borderId="4" xfId="0" applyFont="1" applyBorder="1" applyAlignment="1" applyProtection="1">
      <alignment horizontal="center" vertical="top" wrapText="1"/>
      <protection hidden="1"/>
    </xf>
    <xf numFmtId="0" fontId="17" fillId="0" borderId="6" xfId="0" applyFont="1" applyBorder="1" applyAlignment="1" applyProtection="1">
      <alignment horizontal="center" vertical="top" wrapText="1"/>
      <protection hidden="1"/>
    </xf>
    <xf numFmtId="0" fontId="17" fillId="0" borderId="0" xfId="0" applyFont="1" applyAlignment="1" applyProtection="1">
      <alignment horizontal="center" vertical="top" wrapText="1"/>
      <protection hidden="1"/>
    </xf>
    <xf numFmtId="0" fontId="17" fillId="0" borderId="8" xfId="0" applyFont="1" applyBorder="1" applyAlignment="1" applyProtection="1">
      <alignment horizontal="center" vertical="top" wrapText="1"/>
      <protection hidden="1"/>
    </xf>
    <xf numFmtId="0" fontId="17" fillId="0" borderId="9" xfId="0" applyFont="1" applyBorder="1" applyAlignment="1" applyProtection="1">
      <alignment horizontal="center" vertical="top" wrapText="1"/>
      <protection hidden="1"/>
    </xf>
    <xf numFmtId="0" fontId="12" fillId="2" borderId="23" xfId="0" applyFont="1" applyFill="1" applyBorder="1" applyAlignment="1" applyProtection="1">
      <alignment vertical="center" wrapText="1"/>
      <protection hidden="1"/>
    </xf>
    <xf numFmtId="0" fontId="13" fillId="2" borderId="23" xfId="0" applyFont="1" applyFill="1" applyBorder="1" applyAlignment="1" applyProtection="1">
      <alignment vertical="center" wrapText="1"/>
      <protection hidden="1"/>
    </xf>
    <xf numFmtId="0" fontId="11" fillId="4" borderId="24" xfId="0" applyFont="1" applyFill="1" applyBorder="1" applyAlignment="1" applyProtection="1">
      <alignment horizontal="left" vertical="center" wrapText="1"/>
      <protection hidden="1"/>
    </xf>
    <xf numFmtId="0" fontId="6" fillId="2" borderId="11" xfId="0" applyFont="1" applyFill="1" applyBorder="1" applyAlignment="1" applyProtection="1">
      <alignment horizontal="left" vertical="center"/>
      <protection hidden="1"/>
    </xf>
    <xf numFmtId="0" fontId="6" fillId="2" borderId="12" xfId="0" applyFont="1" applyFill="1" applyBorder="1" applyAlignment="1" applyProtection="1">
      <alignment horizontal="left" vertical="center"/>
      <protection hidden="1"/>
    </xf>
    <xf numFmtId="0" fontId="6" fillId="2" borderId="13" xfId="0" applyFont="1" applyFill="1" applyBorder="1" applyAlignment="1" applyProtection="1">
      <alignment horizontal="left" vertical="center"/>
      <protection hidden="1"/>
    </xf>
    <xf numFmtId="9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9" fontId="3" fillId="2" borderId="19" xfId="0" applyNumberFormat="1" applyFont="1" applyFill="1" applyBorder="1" applyAlignment="1" applyProtection="1">
      <alignment horizontal="center" vertical="center" wrapText="1"/>
      <protection hidden="1"/>
    </xf>
    <xf numFmtId="9" fontId="3" fillId="2" borderId="20" xfId="0" applyNumberFormat="1" applyFont="1" applyFill="1" applyBorder="1" applyAlignment="1" applyProtection="1">
      <alignment horizontal="center" vertical="center" wrapText="1"/>
      <protection hidden="1"/>
    </xf>
    <xf numFmtId="9" fontId="3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left"/>
      <protection hidden="1"/>
    </xf>
    <xf numFmtId="0" fontId="6" fillId="2" borderId="12" xfId="0" applyFont="1" applyFill="1" applyBorder="1" applyAlignment="1" applyProtection="1">
      <alignment horizontal="left"/>
      <protection hidden="1"/>
    </xf>
    <xf numFmtId="0" fontId="6" fillId="2" borderId="13" xfId="0" applyFont="1" applyFill="1" applyBorder="1" applyAlignment="1" applyProtection="1">
      <alignment horizontal="left"/>
      <protection hidden="1"/>
    </xf>
    <xf numFmtId="0" fontId="3" fillId="2" borderId="2" xfId="0" applyFont="1" applyFill="1" applyBorder="1" applyAlignment="1" applyProtection="1">
      <alignment horizontal="center" vertical="top" wrapText="1"/>
      <protection hidden="1"/>
    </xf>
    <xf numFmtId="0" fontId="1" fillId="5" borderId="11" xfId="0" applyFont="1" applyFill="1" applyBorder="1" applyAlignment="1" applyProtection="1">
      <alignment horizontal="center" vertical="top" wrapText="1"/>
      <protection hidden="1"/>
    </xf>
    <xf numFmtId="0" fontId="1" fillId="5" borderId="12" xfId="0" applyFont="1" applyFill="1" applyBorder="1" applyAlignment="1" applyProtection="1">
      <alignment horizontal="center" vertical="top" wrapText="1"/>
      <protection hidden="1"/>
    </xf>
    <xf numFmtId="0" fontId="1" fillId="5" borderId="13" xfId="0" applyFont="1" applyFill="1" applyBorder="1" applyAlignment="1" applyProtection="1">
      <alignment horizontal="center" vertical="top" wrapText="1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6" xfId="0" quotePrefix="1" applyFont="1" applyFill="1" applyBorder="1" applyAlignment="1" applyProtection="1">
      <alignment horizontal="center" vertical="center"/>
      <protection hidden="1"/>
    </xf>
    <xf numFmtId="0" fontId="11" fillId="3" borderId="2" xfId="0" applyFont="1" applyFill="1" applyBorder="1" applyAlignment="1" applyProtection="1">
      <alignment horizontal="left" vertical="center" wrapText="1"/>
      <protection hidden="1"/>
    </xf>
    <xf numFmtId="0" fontId="8" fillId="6" borderId="11" xfId="0" applyFont="1" applyFill="1" applyBorder="1" applyAlignment="1" applyProtection="1">
      <alignment horizontal="left"/>
      <protection locked="0" hidden="1"/>
    </xf>
    <xf numFmtId="0" fontId="0" fillId="6" borderId="12" xfId="0" applyFill="1" applyBorder="1" applyAlignment="1" applyProtection="1">
      <alignment horizontal="left"/>
      <protection locked="0" hidden="1"/>
    </xf>
    <xf numFmtId="0" fontId="0" fillId="6" borderId="13" xfId="0" applyFill="1" applyBorder="1" applyAlignment="1" applyProtection="1">
      <alignment horizontal="left"/>
      <protection locked="0" hidden="1"/>
    </xf>
    <xf numFmtId="0" fontId="19" fillId="2" borderId="11" xfId="0" applyFont="1" applyFill="1" applyBorder="1" applyAlignment="1" applyProtection="1">
      <alignment horizontal="left"/>
      <protection hidden="1"/>
    </xf>
    <xf numFmtId="0" fontId="19" fillId="2" borderId="12" xfId="0" applyFont="1" applyFill="1" applyBorder="1" applyAlignment="1" applyProtection="1">
      <alignment horizontal="left"/>
      <protection hidden="1"/>
    </xf>
    <xf numFmtId="0" fontId="8" fillId="6" borderId="12" xfId="0" applyFont="1" applyFill="1" applyBorder="1" applyAlignment="1" applyProtection="1">
      <alignment horizontal="left"/>
      <protection locked="0" hidden="1"/>
    </xf>
    <xf numFmtId="0" fontId="8" fillId="6" borderId="13" xfId="0" applyFont="1" applyFill="1" applyBorder="1" applyAlignment="1" applyProtection="1">
      <alignment horizontal="left"/>
      <protection locked="0" hidden="1"/>
    </xf>
    <xf numFmtId="0" fontId="2" fillId="5" borderId="4" xfId="0" applyFont="1" applyFill="1" applyBorder="1" applyAlignment="1" applyProtection="1">
      <alignment horizontal="center" vertical="top" wrapText="1"/>
      <protection hidden="1"/>
    </xf>
    <xf numFmtId="0" fontId="2" fillId="5" borderId="0" xfId="0" applyFont="1" applyFill="1" applyAlignment="1" applyProtection="1">
      <alignment horizontal="center" vertical="top" wrapText="1"/>
      <protection hidden="1"/>
    </xf>
    <xf numFmtId="0" fontId="8" fillId="6" borderId="6" xfId="0" applyFont="1" applyFill="1" applyBorder="1" applyAlignment="1" applyProtection="1">
      <alignment horizontal="left" vertical="top" wrapText="1"/>
      <protection locked="0" hidden="1"/>
    </xf>
    <xf numFmtId="0" fontId="8" fillId="6" borderId="0" xfId="0" applyFont="1" applyFill="1" applyAlignment="1" applyProtection="1">
      <alignment horizontal="left" vertical="top" wrapText="1"/>
      <protection locked="0" hidden="1"/>
    </xf>
    <xf numFmtId="0" fontId="8" fillId="8" borderId="11" xfId="0" applyFont="1" applyFill="1" applyBorder="1" applyAlignment="1" applyProtection="1">
      <alignment horizontal="center"/>
      <protection hidden="1"/>
    </xf>
    <xf numFmtId="0" fontId="8" fillId="8" borderId="12" xfId="0" applyFont="1" applyFill="1" applyBorder="1" applyAlignment="1" applyProtection="1">
      <alignment horizontal="center"/>
      <protection hidden="1"/>
    </xf>
    <xf numFmtId="0" fontId="8" fillId="8" borderId="13" xfId="0" applyFont="1" applyFill="1" applyBorder="1" applyAlignment="1" applyProtection="1">
      <alignment horizontal="center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8" fillId="6" borderId="25" xfId="0" applyFont="1" applyFill="1" applyBorder="1" applyAlignment="1" applyProtection="1">
      <alignment horizontal="left" vertical="top" wrapText="1"/>
      <protection locked="0" hidden="1"/>
    </xf>
    <xf numFmtId="0" fontId="8" fillId="6" borderId="26" xfId="0" applyFont="1" applyFill="1" applyBorder="1" applyAlignment="1" applyProtection="1">
      <alignment horizontal="left" vertical="top" wrapText="1"/>
      <protection locked="0" hidden="1"/>
    </xf>
    <xf numFmtId="0" fontId="8" fillId="6" borderId="27" xfId="0" applyFont="1" applyFill="1" applyBorder="1" applyAlignment="1" applyProtection="1">
      <alignment horizontal="left" vertical="top" wrapText="1"/>
      <protection locked="0" hidden="1"/>
    </xf>
    <xf numFmtId="0" fontId="8" fillId="6" borderId="28" xfId="0" applyFont="1" applyFill="1" applyBorder="1" applyAlignment="1" applyProtection="1">
      <alignment horizontal="left" vertical="top" wrapText="1"/>
      <protection locked="0"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10" fillId="2" borderId="4" xfId="0" applyFont="1" applyFill="1" applyBorder="1" applyAlignment="1" applyProtection="1">
      <alignment horizontal="left" vertical="top" wrapText="1"/>
      <protection hidden="1"/>
    </xf>
    <xf numFmtId="0" fontId="10" fillId="2" borderId="5" xfId="0" applyFont="1" applyFill="1" applyBorder="1" applyAlignment="1" applyProtection="1">
      <alignment horizontal="left" vertical="top" wrapText="1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0" fontId="10" fillId="2" borderId="7" xfId="0" applyFont="1" applyFill="1" applyBorder="1" applyAlignment="1" applyProtection="1">
      <alignment horizontal="left" vertical="top" wrapText="1"/>
      <protection hidden="1"/>
    </xf>
    <xf numFmtId="14" fontId="8" fillId="6" borderId="11" xfId="0" applyNumberFormat="1" applyFont="1" applyFill="1" applyBorder="1" applyAlignment="1" applyProtection="1">
      <alignment horizontal="left" vertical="center"/>
      <protection locked="0" hidden="1"/>
    </xf>
    <xf numFmtId="14" fontId="8" fillId="6" borderId="13" xfId="0" applyNumberFormat="1" applyFont="1" applyFill="1" applyBorder="1" applyAlignment="1" applyProtection="1">
      <alignment horizontal="left" vertical="center"/>
      <protection locked="0" hidden="1"/>
    </xf>
    <xf numFmtId="0" fontId="10" fillId="2" borderId="4" xfId="0" applyFont="1" applyFill="1" applyBorder="1" applyAlignment="1" applyProtection="1">
      <alignment horizontal="left" vertical="center"/>
      <protection hidden="1"/>
    </xf>
    <xf numFmtId="0" fontId="10" fillId="2" borderId="9" xfId="0" applyFont="1" applyFill="1" applyBorder="1" applyAlignment="1" applyProtection="1">
      <alignment horizontal="left" vertical="center"/>
      <protection hidden="1"/>
    </xf>
    <xf numFmtId="0" fontId="18" fillId="6" borderId="3" xfId="0" applyFont="1" applyFill="1" applyBorder="1" applyAlignment="1">
      <alignment horizontal="center" vertical="top" textRotation="45" wrapText="1"/>
    </xf>
    <xf numFmtId="0" fontId="18" fillId="6" borderId="4" xfId="0" applyFont="1" applyFill="1" applyBorder="1" applyAlignment="1">
      <alignment horizontal="center" vertical="top" textRotation="45" wrapText="1"/>
    </xf>
    <xf numFmtId="0" fontId="18" fillId="6" borderId="6" xfId="0" applyFont="1" applyFill="1" applyBorder="1" applyAlignment="1">
      <alignment horizontal="center" vertical="top" textRotation="45" wrapText="1"/>
    </xf>
    <xf numFmtId="0" fontId="18" fillId="6" borderId="0" xfId="0" applyFont="1" applyFill="1" applyAlignment="1">
      <alignment horizontal="center" vertical="top" textRotation="45" wrapText="1"/>
    </xf>
    <xf numFmtId="0" fontId="18" fillId="6" borderId="8" xfId="0" applyFont="1" applyFill="1" applyBorder="1" applyAlignment="1">
      <alignment horizontal="center" vertical="top" textRotation="45" wrapText="1"/>
    </xf>
    <xf numFmtId="0" fontId="18" fillId="6" borderId="9" xfId="0" applyFont="1" applyFill="1" applyBorder="1" applyAlignment="1">
      <alignment horizontal="center" vertical="top" textRotation="45" wrapText="1"/>
    </xf>
    <xf numFmtId="0" fontId="6" fillId="2" borderId="15" xfId="0" applyFont="1" applyFill="1" applyBorder="1" applyAlignment="1" applyProtection="1">
      <alignment horizontal="left" vertical="center"/>
      <protection hidden="1"/>
    </xf>
    <xf numFmtId="0" fontId="6" fillId="2" borderId="21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horizontal="left" vertical="center"/>
      <protection hidden="1"/>
    </xf>
    <xf numFmtId="0" fontId="6" fillId="2" borderId="17" xfId="0" applyFont="1" applyFill="1" applyBorder="1" applyAlignment="1" applyProtection="1">
      <alignment horizontal="left" vertical="center"/>
      <protection hidden="1"/>
    </xf>
    <xf numFmtId="0" fontId="0" fillId="0" borderId="7" xfId="0" applyBorder="1" applyProtection="1">
      <protection hidden="1"/>
    </xf>
    <xf numFmtId="0" fontId="1" fillId="5" borderId="13" xfId="0" applyFont="1" applyFill="1" applyBorder="1" applyAlignment="1" applyProtection="1">
      <alignment horizontal="center" vertical="top"/>
      <protection hidden="1"/>
    </xf>
    <xf numFmtId="0" fontId="1" fillId="5" borderId="2" xfId="0" applyFont="1" applyFill="1" applyBorder="1" applyAlignment="1" applyProtection="1">
      <alignment horizontal="center" vertical="top"/>
      <protection hidden="1"/>
    </xf>
    <xf numFmtId="0" fontId="1" fillId="5" borderId="11" xfId="0" applyFont="1" applyFill="1" applyBorder="1" applyAlignment="1" applyProtection="1">
      <alignment horizontal="center" vertical="top"/>
      <protection hidden="1"/>
    </xf>
    <xf numFmtId="0" fontId="11" fillId="4" borderId="2" xfId="0" applyFont="1" applyFill="1" applyBorder="1" applyAlignment="1" applyProtection="1">
      <alignment horizontal="left" vertical="center" wrapText="1"/>
      <protection hidden="1"/>
    </xf>
    <xf numFmtId="0" fontId="8" fillId="8" borderId="2" xfId="0" applyFont="1" applyFill="1" applyBorder="1" applyAlignment="1" applyProtection="1">
      <alignment horizontal="left"/>
      <protection hidden="1"/>
    </xf>
    <xf numFmtId="0" fontId="16" fillId="2" borderId="6" xfId="0" applyFont="1" applyFill="1" applyBorder="1" applyAlignment="1" applyProtection="1">
      <alignment horizontal="center" vertical="top" wrapText="1"/>
      <protection hidden="1"/>
    </xf>
    <xf numFmtId="0" fontId="16" fillId="2" borderId="0" xfId="0" applyFont="1" applyFill="1" applyAlignment="1" applyProtection="1">
      <alignment horizontal="center" vertical="top" wrapText="1"/>
      <protection hidden="1"/>
    </xf>
    <xf numFmtId="0" fontId="11" fillId="8" borderId="11" xfId="0" applyFont="1" applyFill="1" applyBorder="1" applyAlignment="1" applyProtection="1">
      <alignment horizontal="center" vertical="center" wrapText="1"/>
      <protection hidden="1"/>
    </xf>
    <xf numFmtId="0" fontId="11" fillId="8" borderId="12" xfId="0" applyFont="1" applyFill="1" applyBorder="1" applyAlignment="1" applyProtection="1">
      <alignment horizontal="center" vertical="center" wrapText="1"/>
      <protection hidden="1"/>
    </xf>
    <xf numFmtId="0" fontId="11" fillId="8" borderId="13" xfId="0" applyFont="1" applyFill="1" applyBorder="1" applyAlignment="1" applyProtection="1">
      <alignment horizontal="center" vertical="center" wrapText="1"/>
      <protection hidden="1"/>
    </xf>
    <xf numFmtId="0" fontId="16" fillId="2" borderId="3" xfId="0" applyFont="1" applyFill="1" applyBorder="1" applyAlignment="1" applyProtection="1">
      <alignment horizontal="left" vertical="center" wrapText="1"/>
      <protection hidden="1"/>
    </xf>
    <xf numFmtId="0" fontId="16" fillId="2" borderId="4" xfId="0" applyFont="1" applyFill="1" applyBorder="1" applyAlignment="1" applyProtection="1">
      <alignment horizontal="left" vertical="center" wrapText="1"/>
      <protection hidden="1"/>
    </xf>
    <xf numFmtId="0" fontId="6" fillId="2" borderId="6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 vertical="center"/>
      <protection hidden="1"/>
    </xf>
    <xf numFmtId="0" fontId="1" fillId="5" borderId="0" xfId="0" quotePrefix="1" applyFont="1" applyFill="1" applyAlignment="1" applyProtection="1">
      <alignment horizontal="left" vertical="center"/>
      <protection hidden="1"/>
    </xf>
    <xf numFmtId="0" fontId="1" fillId="5" borderId="7" xfId="0" quotePrefix="1" applyFont="1" applyFill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9" fillId="2" borderId="13" xfId="0" applyFont="1" applyFill="1" applyBorder="1" applyAlignment="1" applyProtection="1">
      <alignment horizontal="left"/>
      <protection hidden="1"/>
    </xf>
    <xf numFmtId="0" fontId="10" fillId="2" borderId="2" xfId="0" applyFont="1" applyFill="1" applyBorder="1" applyAlignment="1" applyProtection="1">
      <alignment horizontal="left" vertical="top" wrapText="1"/>
      <protection hidden="1"/>
    </xf>
    <xf numFmtId="0" fontId="0" fillId="0" borderId="2" xfId="0" applyBorder="1" applyAlignment="1" applyProtection="1">
      <alignment vertical="top" wrapText="1"/>
      <protection hidden="1"/>
    </xf>
    <xf numFmtId="14" fontId="8" fillId="6" borderId="2" xfId="0" applyNumberFormat="1" applyFont="1" applyFill="1" applyBorder="1" applyAlignment="1" applyProtection="1">
      <alignment horizontal="left" vertical="center"/>
      <protection locked="0" hidden="1"/>
    </xf>
    <xf numFmtId="0" fontId="10" fillId="2" borderId="9" xfId="0" applyFont="1" applyFill="1" applyBorder="1" applyAlignment="1" applyProtection="1">
      <alignment horizontal="left" vertical="top" wrapText="1"/>
      <protection hidden="1"/>
    </xf>
    <xf numFmtId="0" fontId="10" fillId="2" borderId="10" xfId="0" applyFont="1" applyFill="1" applyBorder="1" applyAlignment="1" applyProtection="1">
      <alignment horizontal="left" vertical="top" wrapText="1"/>
      <protection hidden="1"/>
    </xf>
    <xf numFmtId="0" fontId="1" fillId="10" borderId="3" xfId="0" applyFont="1" applyFill="1" applyBorder="1" applyAlignment="1" applyProtection="1">
      <alignment horizontal="left" vertical="top" wrapText="1"/>
      <protection hidden="1"/>
    </xf>
    <xf numFmtId="0" fontId="1" fillId="10" borderId="4" xfId="0" applyFont="1" applyFill="1" applyBorder="1" applyAlignment="1" applyProtection="1">
      <alignment horizontal="left" vertical="top" wrapText="1"/>
      <protection hidden="1"/>
    </xf>
    <xf numFmtId="0" fontId="1" fillId="10" borderId="8" xfId="0" applyFont="1" applyFill="1" applyBorder="1" applyAlignment="1" applyProtection="1">
      <alignment horizontal="left" vertical="top" wrapText="1"/>
      <protection hidden="1"/>
    </xf>
    <xf numFmtId="0" fontId="1" fillId="10" borderId="9" xfId="0" applyFont="1" applyFill="1" applyBorder="1" applyAlignment="1" applyProtection="1">
      <alignment horizontal="left" vertical="top" wrapText="1"/>
      <protection hidden="1"/>
    </xf>
    <xf numFmtId="0" fontId="8" fillId="6" borderId="3" xfId="0" applyFont="1" applyFill="1" applyBorder="1" applyAlignment="1" applyProtection="1">
      <alignment horizontal="left" vertical="top" wrapText="1"/>
      <protection locked="0" hidden="1"/>
    </xf>
    <xf numFmtId="0" fontId="8" fillId="6" borderId="4" xfId="0" applyFont="1" applyFill="1" applyBorder="1" applyAlignment="1" applyProtection="1">
      <alignment horizontal="left" vertical="top" wrapText="1"/>
      <protection locked="0" hidden="1"/>
    </xf>
    <xf numFmtId="0" fontId="8" fillId="6" borderId="8" xfId="0" applyFont="1" applyFill="1" applyBorder="1" applyAlignment="1" applyProtection="1">
      <alignment horizontal="left" vertical="top" wrapText="1"/>
      <protection locked="0" hidden="1"/>
    </xf>
    <xf numFmtId="0" fontId="8" fillId="6" borderId="9" xfId="0" applyFont="1" applyFill="1" applyBorder="1" applyAlignment="1" applyProtection="1">
      <alignment horizontal="left" vertical="top" wrapText="1"/>
      <protection locked="0" hidden="1"/>
    </xf>
    <xf numFmtId="14" fontId="8" fillId="6" borderId="4" xfId="0" applyNumberFormat="1" applyFont="1" applyFill="1" applyBorder="1" applyAlignment="1" applyProtection="1">
      <alignment horizontal="left" vertical="center"/>
      <protection locked="0" hidden="1"/>
    </xf>
    <xf numFmtId="14" fontId="8" fillId="6" borderId="5" xfId="0" applyNumberFormat="1" applyFont="1" applyFill="1" applyBorder="1" applyAlignment="1" applyProtection="1">
      <alignment horizontal="left" vertical="center"/>
      <protection locked="0" hidden="1"/>
    </xf>
    <xf numFmtId="14" fontId="8" fillId="6" borderId="9" xfId="0" applyNumberFormat="1" applyFont="1" applyFill="1" applyBorder="1" applyAlignment="1" applyProtection="1">
      <alignment horizontal="left" vertical="center"/>
      <protection locked="0" hidden="1"/>
    </xf>
    <xf numFmtId="14" fontId="8" fillId="6" borderId="10" xfId="0" applyNumberFormat="1" applyFont="1" applyFill="1" applyBorder="1" applyAlignment="1" applyProtection="1">
      <alignment horizontal="left" vertical="center"/>
      <protection locked="0" hidden="1"/>
    </xf>
    <xf numFmtId="0" fontId="8" fillId="5" borderId="8" xfId="0" quotePrefix="1" applyFont="1" applyFill="1" applyBorder="1" applyAlignment="1" applyProtection="1">
      <alignment horizontal="center" vertical="center"/>
      <protection hidden="1"/>
    </xf>
    <xf numFmtId="0" fontId="8" fillId="5" borderId="9" xfId="0" quotePrefix="1" applyFont="1" applyFill="1" applyBorder="1" applyAlignment="1" applyProtection="1">
      <alignment horizontal="center" vertical="center"/>
      <protection hidden="1"/>
    </xf>
    <xf numFmtId="0" fontId="22" fillId="12" borderId="0" xfId="0" applyFont="1" applyFill="1" applyAlignment="1">
      <alignment horizontal="center"/>
    </xf>
  </cellXfs>
  <cellStyles count="1">
    <cellStyle name="Normal" xfId="0" builtinId="0"/>
  </cellStyles>
  <dxfs count="5">
    <dxf>
      <fill>
        <patternFill>
          <bgColor rgb="FFFFC000"/>
        </patternFill>
      </fill>
    </dxf>
    <dxf>
      <font>
        <color theme="9" tint="0.59996337778862885"/>
      </font>
    </dxf>
    <dxf>
      <font>
        <color theme="9" tint="0.59996337778862885"/>
      </font>
    </dxf>
    <dxf>
      <fill>
        <patternFill>
          <bgColor rgb="FFFFC000"/>
        </patternFill>
      </fill>
    </dxf>
    <dxf>
      <font>
        <color theme="9" tint="0.59996337778862885"/>
      </font>
    </dxf>
  </dxfs>
  <tableStyles count="0" defaultTableStyle="TableStyleMedium9" defaultPivotStyle="PivotStyleLight16"/>
  <colors>
    <mruColors>
      <color rgb="FFCCFFCC"/>
      <color rgb="FFC0C0C0"/>
      <color rgb="FFFF9999"/>
      <color rgb="FFFF7C80"/>
      <color rgb="FF969696"/>
      <color rgb="FFFFFFCC"/>
      <color rgb="FFCCFFFF"/>
      <color rgb="FFCCECFF"/>
      <color rgb="FF99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147356</xdr:colOff>
      <xdr:row>3</xdr:row>
      <xdr:rowOff>407805</xdr:rowOff>
    </xdr:to>
    <xdr:pic>
      <xdr:nvPicPr>
        <xdr:cNvPr id="2" name="Picture 88" descr="divrh5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300006" cy="1198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147356</xdr:colOff>
      <xdr:row>3</xdr:row>
      <xdr:rowOff>407805</xdr:rowOff>
    </xdr:to>
    <xdr:pic>
      <xdr:nvPicPr>
        <xdr:cNvPr id="2" name="Picture 88" descr="divrh5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298885" cy="1192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D96"/>
  <sheetViews>
    <sheetView showGridLines="0" tabSelected="1" zoomScale="85" zoomScaleNormal="85" workbookViewId="0">
      <selection activeCell="B16" sqref="B16"/>
    </sheetView>
  </sheetViews>
  <sheetFormatPr baseColWidth="10" defaultColWidth="11.44140625" defaultRowHeight="13.8" outlineLevelRow="1" x14ac:dyDescent="0.25"/>
  <cols>
    <col min="1" max="1" width="17.33203125" style="10" bestFit="1" customWidth="1"/>
    <col min="2" max="2" width="15" style="10" customWidth="1"/>
    <col min="3" max="3" width="17.109375" style="10" bestFit="1" customWidth="1"/>
    <col min="4" max="4" width="19" style="10" customWidth="1"/>
    <col min="5" max="5" width="18.33203125" style="10" customWidth="1"/>
    <col min="6" max="6" width="20.88671875" style="10" customWidth="1"/>
    <col min="7" max="7" width="3.6640625" style="10" customWidth="1"/>
    <col min="8" max="8" width="18.109375" style="10" customWidth="1"/>
    <col min="9" max="9" width="3.44140625" style="10" customWidth="1"/>
    <col min="10" max="10" width="22.44140625" style="10" customWidth="1"/>
    <col min="11" max="11" width="11.44140625" style="56"/>
    <col min="12" max="12" width="12.33203125" style="56" bestFit="1" customWidth="1"/>
    <col min="13" max="14" width="11.44140625" style="56"/>
    <col min="15" max="16384" width="11.44140625" style="57"/>
  </cols>
  <sheetData>
    <row r="1" spans="1:12" ht="15" customHeight="1" x14ac:dyDescent="0.25">
      <c r="A1" s="8"/>
      <c r="B1" s="9"/>
      <c r="C1" s="9"/>
      <c r="D1" s="78" t="s">
        <v>55</v>
      </c>
      <c r="E1" s="79"/>
      <c r="F1" s="79"/>
      <c r="G1" s="79"/>
      <c r="H1" s="79"/>
      <c r="I1" s="79"/>
      <c r="J1" s="79"/>
    </row>
    <row r="2" spans="1:12" ht="33" customHeight="1" x14ac:dyDescent="0.25">
      <c r="A2" s="11"/>
      <c r="D2" s="80"/>
      <c r="E2" s="81"/>
      <c r="F2" s="81"/>
      <c r="G2" s="81"/>
      <c r="H2" s="81"/>
      <c r="I2" s="81"/>
      <c r="J2" s="81"/>
    </row>
    <row r="3" spans="1:12" x14ac:dyDescent="0.25">
      <c r="A3" s="11"/>
      <c r="D3" s="82"/>
      <c r="E3" s="83"/>
      <c r="F3" s="83"/>
      <c r="G3" s="83"/>
      <c r="H3" s="83"/>
      <c r="I3" s="83"/>
      <c r="J3" s="83"/>
    </row>
    <row r="4" spans="1:12" ht="34.5" customHeight="1" x14ac:dyDescent="0.25">
      <c r="A4" s="11"/>
      <c r="D4" s="98" t="s">
        <v>36</v>
      </c>
      <c r="E4" s="99"/>
      <c r="F4" s="99"/>
      <c r="G4" s="99"/>
      <c r="H4" s="99"/>
      <c r="I4" s="99"/>
      <c r="J4" s="100"/>
    </row>
    <row r="5" spans="1:12" x14ac:dyDescent="0.25">
      <c r="A5" s="11"/>
      <c r="D5" s="101" t="s">
        <v>33</v>
      </c>
      <c r="E5" s="102"/>
      <c r="F5" s="102"/>
      <c r="G5" s="102"/>
      <c r="H5" s="102"/>
      <c r="I5" s="102"/>
      <c r="J5" s="102"/>
    </row>
    <row r="6" spans="1:12" x14ac:dyDescent="0.25">
      <c r="A6" s="11"/>
      <c r="D6" s="103" t="s">
        <v>59</v>
      </c>
      <c r="E6" s="102"/>
      <c r="F6" s="102"/>
      <c r="G6" s="102"/>
      <c r="H6" s="102"/>
      <c r="I6" s="102"/>
      <c r="J6" s="102"/>
    </row>
    <row r="7" spans="1:12" x14ac:dyDescent="0.25">
      <c r="A7" s="11"/>
      <c r="D7" s="12"/>
    </row>
    <row r="8" spans="1:12" ht="18.75" customHeight="1" x14ac:dyDescent="0.25">
      <c r="A8" s="84" t="s">
        <v>2</v>
      </c>
      <c r="B8" s="13" t="s">
        <v>4</v>
      </c>
      <c r="C8" s="86" t="s">
        <v>25</v>
      </c>
      <c r="D8" s="86"/>
      <c r="E8" s="86"/>
    </row>
    <row r="9" spans="1:12" ht="18.75" customHeight="1" x14ac:dyDescent="0.25">
      <c r="A9" s="85"/>
      <c r="B9" s="14" t="s">
        <v>3</v>
      </c>
      <c r="C9" s="104" t="s">
        <v>37</v>
      </c>
      <c r="D9" s="104"/>
      <c r="E9" s="104"/>
    </row>
    <row r="10" spans="1:12" ht="15" x14ac:dyDescent="0.25">
      <c r="A10" s="15"/>
      <c r="B10" s="16"/>
      <c r="C10" s="16"/>
      <c r="D10" s="16"/>
      <c r="E10" s="16"/>
      <c r="F10" s="16"/>
      <c r="G10" s="16"/>
      <c r="H10" s="16"/>
      <c r="I10" s="16"/>
      <c r="J10" s="17"/>
    </row>
    <row r="11" spans="1:12" ht="16.8" x14ac:dyDescent="0.3">
      <c r="A11" s="18" t="s">
        <v>5</v>
      </c>
      <c r="B11" s="105"/>
      <c r="C11" s="106"/>
      <c r="D11" s="106"/>
      <c r="E11" s="107"/>
      <c r="F11" s="16"/>
      <c r="G11" s="16"/>
    </row>
    <row r="12" spans="1:12" ht="16.8" x14ac:dyDescent="0.3">
      <c r="A12" s="18" t="s">
        <v>6</v>
      </c>
      <c r="B12" s="105"/>
      <c r="C12" s="106"/>
      <c r="D12" s="106"/>
      <c r="E12" s="107"/>
      <c r="F12" s="16"/>
      <c r="G12" s="16"/>
      <c r="H12" s="16"/>
      <c r="I12" s="16"/>
      <c r="J12" s="17"/>
    </row>
    <row r="13" spans="1:12" ht="15" x14ac:dyDescent="0.25">
      <c r="A13" s="15"/>
      <c r="B13" s="16"/>
      <c r="C13" s="16"/>
      <c r="D13" s="16"/>
      <c r="E13" s="16"/>
      <c r="F13" s="16"/>
      <c r="G13" s="16"/>
      <c r="H13" s="16"/>
      <c r="I13" s="16"/>
      <c r="J13" s="17"/>
    </row>
    <row r="14" spans="1:12" ht="16.8" x14ac:dyDescent="0.3">
      <c r="A14" s="108" t="s">
        <v>28</v>
      </c>
      <c r="B14" s="109"/>
      <c r="C14" s="109"/>
      <c r="D14" s="105"/>
      <c r="E14" s="110"/>
      <c r="F14" s="110"/>
      <c r="G14" s="110"/>
      <c r="H14" s="110"/>
      <c r="I14" s="110"/>
      <c r="J14" s="111"/>
    </row>
    <row r="15" spans="1:12" x14ac:dyDescent="0.25">
      <c r="A15" s="19"/>
      <c r="B15" s="20"/>
      <c r="C15" s="20"/>
      <c r="D15" s="20"/>
      <c r="E15" s="20"/>
      <c r="F15" s="112" t="str">
        <f>IF(E16&gt;=1,"pour les temps complets, utiliser le formulaire des heures supplémentaires","")</f>
        <v/>
      </c>
      <c r="G15" s="112"/>
      <c r="H15" s="112"/>
      <c r="I15" s="112"/>
      <c r="J15" s="112"/>
      <c r="K15" s="58"/>
      <c r="L15" s="58"/>
    </row>
    <row r="16" spans="1:12" ht="18.75" customHeight="1" x14ac:dyDescent="0.3">
      <c r="A16" s="21" t="s">
        <v>23</v>
      </c>
      <c r="B16" s="27" t="s">
        <v>62</v>
      </c>
      <c r="C16" s="20"/>
      <c r="D16" s="21" t="s">
        <v>24</v>
      </c>
      <c r="E16" s="28"/>
      <c r="F16" s="113"/>
      <c r="G16" s="113"/>
      <c r="H16" s="113"/>
      <c r="I16" s="113"/>
      <c r="J16" s="113"/>
    </row>
    <row r="17" spans="1:212" ht="14.25" customHeight="1" x14ac:dyDescent="0.2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58"/>
      <c r="L17" s="58"/>
      <c r="M17" s="58"/>
      <c r="N17" s="58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</row>
    <row r="18" spans="1:212" ht="14.25" customHeight="1" x14ac:dyDescent="0.25">
      <c r="A18" s="90" t="s">
        <v>0</v>
      </c>
      <c r="B18" s="90" t="s">
        <v>26</v>
      </c>
      <c r="C18" s="97" t="s">
        <v>31</v>
      </c>
      <c r="D18" s="97"/>
      <c r="E18" s="90" t="s">
        <v>51</v>
      </c>
      <c r="F18" s="90" t="s">
        <v>29</v>
      </c>
      <c r="G18" s="22"/>
      <c r="H18" s="90" t="s">
        <v>32</v>
      </c>
      <c r="I18" s="22"/>
      <c r="J18" s="91" t="s">
        <v>60</v>
      </c>
    </row>
    <row r="19" spans="1:212" ht="14.25" customHeight="1" x14ac:dyDescent="0.25">
      <c r="A19" s="90"/>
      <c r="B19" s="90"/>
      <c r="C19" s="97"/>
      <c r="D19" s="97"/>
      <c r="E19" s="90"/>
      <c r="F19" s="90"/>
      <c r="G19" s="22"/>
      <c r="H19" s="90"/>
      <c r="I19" s="22"/>
      <c r="J19" s="92"/>
    </row>
    <row r="20" spans="1:212" x14ac:dyDescent="0.25">
      <c r="A20" s="90"/>
      <c r="B20" s="90"/>
      <c r="C20" s="23" t="s">
        <v>9</v>
      </c>
      <c r="D20" s="23" t="s">
        <v>10</v>
      </c>
      <c r="E20" s="90" t="s">
        <v>1</v>
      </c>
      <c r="F20" s="90"/>
      <c r="G20" s="22"/>
      <c r="H20" s="90"/>
      <c r="I20" s="22"/>
      <c r="J20" s="93"/>
    </row>
    <row r="21" spans="1:212" ht="3" customHeight="1" x14ac:dyDescent="0.25">
      <c r="A21" s="11"/>
      <c r="J21" s="24"/>
    </row>
    <row r="22" spans="1:212" s="62" customFormat="1" ht="15" customHeight="1" x14ac:dyDescent="0.25">
      <c r="A22" s="29"/>
      <c r="B22" s="2" t="str">
        <f>IF(ISBLANK(A22),"",TEXT(A22,"jjjj"))</f>
        <v/>
      </c>
      <c r="C22" s="30"/>
      <c r="D22" s="30"/>
      <c r="E22" s="7">
        <f t="shared" ref="E22:E53" si="0">-C22+D22</f>
        <v>0</v>
      </c>
      <c r="F22" s="31" t="s">
        <v>50</v>
      </c>
      <c r="G22" s="25"/>
      <c r="H22" s="7">
        <f t="shared" ref="H22:H53" si="1">IF(F22="A REMUNERER ",E22,0)</f>
        <v>0</v>
      </c>
      <c r="I22" s="25"/>
      <c r="J22" s="50"/>
      <c r="K22" s="60" t="str">
        <f>(IF((ROUND((E22-(J22)),2)&lt;0),"ERREUR &gt; TOTAL HEURES EFFECTUEES",""))</f>
        <v/>
      </c>
      <c r="L22" s="61"/>
      <c r="M22" s="61"/>
      <c r="N22" s="56"/>
    </row>
    <row r="23" spans="1:212" s="62" customFormat="1" ht="15" customHeight="1" x14ac:dyDescent="0.25">
      <c r="A23" s="29"/>
      <c r="B23" s="2" t="str">
        <f t="shared" ref="B23:B75" si="2">IF(ISBLANK(A23),"",TEXT(A23,"jjjj"))</f>
        <v/>
      </c>
      <c r="C23" s="30"/>
      <c r="D23" s="30"/>
      <c r="E23" s="7">
        <f t="shared" si="0"/>
        <v>0</v>
      </c>
      <c r="F23" s="31" t="s">
        <v>50</v>
      </c>
      <c r="G23" s="25"/>
      <c r="H23" s="7">
        <f t="shared" si="1"/>
        <v>0</v>
      </c>
      <c r="I23" s="25"/>
      <c r="J23" s="50"/>
      <c r="K23" s="60" t="str">
        <f>(IF((ROUND((E23-(J23)),2)&lt;0),"ERREUR &gt; TOTAL HEURES EFFECTUEES",""))</f>
        <v/>
      </c>
      <c r="L23" s="61"/>
      <c r="M23" s="61"/>
      <c r="N23" s="56"/>
    </row>
    <row r="24" spans="1:212" s="62" customFormat="1" ht="15" customHeight="1" x14ac:dyDescent="0.25">
      <c r="A24" s="29"/>
      <c r="B24" s="2" t="str">
        <f>IF(ISBLANK(A24),"",TEXT(A24,"jjjj"))</f>
        <v/>
      </c>
      <c r="C24" s="30"/>
      <c r="D24" s="30"/>
      <c r="E24" s="7">
        <f t="shared" si="0"/>
        <v>0</v>
      </c>
      <c r="F24" s="31" t="s">
        <v>50</v>
      </c>
      <c r="H24" s="7">
        <f t="shared" si="1"/>
        <v>0</v>
      </c>
      <c r="I24" s="25"/>
      <c r="J24" s="50"/>
      <c r="K24" s="60" t="str">
        <f t="shared" ref="K24:K75" si="3">(IF((ROUND((E24-(J24)),2)&lt;0),"ERREUR &gt; TOTAL HEURES EFFECTUEES",""))</f>
        <v/>
      </c>
      <c r="L24" s="61"/>
      <c r="M24" s="61"/>
      <c r="N24" s="56"/>
    </row>
    <row r="25" spans="1:212" s="62" customFormat="1" ht="15" customHeight="1" x14ac:dyDescent="0.25">
      <c r="A25" s="29"/>
      <c r="B25" s="2" t="str">
        <f t="shared" si="2"/>
        <v/>
      </c>
      <c r="C25" s="30"/>
      <c r="D25" s="30"/>
      <c r="E25" s="7">
        <f t="shared" si="0"/>
        <v>0</v>
      </c>
      <c r="F25" s="31" t="s">
        <v>50</v>
      </c>
      <c r="G25" s="25"/>
      <c r="H25" s="7">
        <f t="shared" si="1"/>
        <v>0</v>
      </c>
      <c r="I25" s="25"/>
      <c r="J25" s="50"/>
      <c r="K25" s="60" t="str">
        <f t="shared" si="3"/>
        <v/>
      </c>
      <c r="L25" s="61"/>
      <c r="M25" s="61"/>
      <c r="N25" s="56"/>
    </row>
    <row r="26" spans="1:212" s="62" customFormat="1" ht="15" customHeight="1" x14ac:dyDescent="0.25">
      <c r="A26" s="29"/>
      <c r="B26" s="2" t="str">
        <f t="shared" si="2"/>
        <v/>
      </c>
      <c r="C26" s="30"/>
      <c r="D26" s="30"/>
      <c r="E26" s="7">
        <f t="shared" si="0"/>
        <v>0</v>
      </c>
      <c r="F26" s="31" t="s">
        <v>50</v>
      </c>
      <c r="G26" s="25"/>
      <c r="H26" s="7">
        <f t="shared" si="1"/>
        <v>0</v>
      </c>
      <c r="I26" s="25"/>
      <c r="J26" s="50"/>
      <c r="K26" s="60" t="str">
        <f t="shared" si="3"/>
        <v/>
      </c>
      <c r="L26" s="61"/>
      <c r="M26" s="61"/>
      <c r="N26" s="61"/>
    </row>
    <row r="27" spans="1:212" s="62" customFormat="1" ht="15" customHeight="1" x14ac:dyDescent="0.25">
      <c r="A27" s="29"/>
      <c r="B27" s="2" t="str">
        <f t="shared" si="2"/>
        <v/>
      </c>
      <c r="C27" s="30"/>
      <c r="D27" s="30"/>
      <c r="E27" s="7">
        <f t="shared" si="0"/>
        <v>0</v>
      </c>
      <c r="F27" s="31" t="s">
        <v>50</v>
      </c>
      <c r="G27" s="25"/>
      <c r="H27" s="7">
        <f t="shared" si="1"/>
        <v>0</v>
      </c>
      <c r="I27" s="25"/>
      <c r="J27" s="50"/>
      <c r="K27" s="60" t="str">
        <f t="shared" si="3"/>
        <v/>
      </c>
      <c r="L27" s="61"/>
      <c r="M27" s="61"/>
      <c r="N27" s="61"/>
    </row>
    <row r="28" spans="1:212" s="62" customFormat="1" ht="15" customHeight="1" x14ac:dyDescent="0.25">
      <c r="A28" s="29"/>
      <c r="B28" s="2" t="str">
        <f t="shared" si="2"/>
        <v/>
      </c>
      <c r="C28" s="30"/>
      <c r="D28" s="30"/>
      <c r="E28" s="7">
        <f t="shared" si="0"/>
        <v>0</v>
      </c>
      <c r="F28" s="31" t="s">
        <v>50</v>
      </c>
      <c r="G28" s="25"/>
      <c r="H28" s="7">
        <f t="shared" si="1"/>
        <v>0</v>
      </c>
      <c r="I28" s="25"/>
      <c r="J28" s="50"/>
      <c r="K28" s="60" t="str">
        <f t="shared" si="3"/>
        <v/>
      </c>
      <c r="L28" s="61"/>
      <c r="M28" s="61"/>
      <c r="N28" s="61"/>
    </row>
    <row r="29" spans="1:212" s="62" customFormat="1" ht="15" customHeight="1" x14ac:dyDescent="0.25">
      <c r="A29" s="29"/>
      <c r="B29" s="2" t="str">
        <f t="shared" si="2"/>
        <v/>
      </c>
      <c r="C29" s="30"/>
      <c r="D29" s="30"/>
      <c r="E29" s="7">
        <f t="shared" si="0"/>
        <v>0</v>
      </c>
      <c r="F29" s="31" t="s">
        <v>50</v>
      </c>
      <c r="G29" s="25"/>
      <c r="H29" s="7">
        <f t="shared" si="1"/>
        <v>0</v>
      </c>
      <c r="I29" s="25"/>
      <c r="J29" s="50"/>
      <c r="K29" s="60" t="str">
        <f t="shared" si="3"/>
        <v/>
      </c>
      <c r="L29" s="61"/>
      <c r="M29" s="61"/>
      <c r="N29" s="61"/>
    </row>
    <row r="30" spans="1:212" s="62" customFormat="1" ht="15" customHeight="1" x14ac:dyDescent="0.25">
      <c r="A30" s="29"/>
      <c r="B30" s="2" t="str">
        <f t="shared" si="2"/>
        <v/>
      </c>
      <c r="C30" s="30"/>
      <c r="D30" s="30"/>
      <c r="E30" s="7">
        <f t="shared" si="0"/>
        <v>0</v>
      </c>
      <c r="F30" s="31" t="s">
        <v>50</v>
      </c>
      <c r="G30" s="25"/>
      <c r="H30" s="7">
        <f t="shared" si="1"/>
        <v>0</v>
      </c>
      <c r="I30" s="25"/>
      <c r="J30" s="50"/>
      <c r="K30" s="60" t="str">
        <f t="shared" si="3"/>
        <v/>
      </c>
      <c r="L30" s="61"/>
      <c r="M30" s="61"/>
      <c r="N30" s="61"/>
    </row>
    <row r="31" spans="1:212" s="62" customFormat="1" ht="15" customHeight="1" x14ac:dyDescent="0.25">
      <c r="A31" s="29"/>
      <c r="B31" s="2" t="str">
        <f t="shared" ref="B31" si="4">IF(ISBLANK(A31),"",TEXT(A31,"jjjj"))</f>
        <v/>
      </c>
      <c r="C31" s="30"/>
      <c r="D31" s="30"/>
      <c r="E31" s="7">
        <f t="shared" si="0"/>
        <v>0</v>
      </c>
      <c r="F31" s="31" t="s">
        <v>50</v>
      </c>
      <c r="G31" s="25"/>
      <c r="H31" s="7">
        <f t="shared" si="1"/>
        <v>0</v>
      </c>
      <c r="I31" s="25"/>
      <c r="J31" s="50"/>
      <c r="K31" s="60" t="str">
        <f t="shared" si="3"/>
        <v/>
      </c>
      <c r="L31" s="61"/>
      <c r="M31" s="61"/>
      <c r="N31" s="61"/>
    </row>
    <row r="32" spans="1:212" s="62" customFormat="1" ht="15" customHeight="1" x14ac:dyDescent="0.25">
      <c r="A32" s="29"/>
      <c r="B32" s="2" t="str">
        <f t="shared" si="2"/>
        <v/>
      </c>
      <c r="C32" s="30"/>
      <c r="D32" s="30"/>
      <c r="E32" s="7">
        <f t="shared" si="0"/>
        <v>0</v>
      </c>
      <c r="F32" s="31" t="s">
        <v>50</v>
      </c>
      <c r="G32" s="25"/>
      <c r="H32" s="7">
        <f t="shared" si="1"/>
        <v>0</v>
      </c>
      <c r="I32" s="25"/>
      <c r="J32" s="50"/>
      <c r="K32" s="60" t="str">
        <f t="shared" si="3"/>
        <v/>
      </c>
      <c r="L32" s="61"/>
      <c r="M32" s="61"/>
      <c r="N32" s="61"/>
    </row>
    <row r="33" spans="1:14" s="62" customFormat="1" ht="15" customHeight="1" x14ac:dyDescent="0.25">
      <c r="A33" s="29"/>
      <c r="B33" s="2" t="str">
        <f t="shared" si="2"/>
        <v/>
      </c>
      <c r="C33" s="30"/>
      <c r="D33" s="30"/>
      <c r="E33" s="7">
        <f t="shared" si="0"/>
        <v>0</v>
      </c>
      <c r="F33" s="31" t="s">
        <v>50</v>
      </c>
      <c r="G33" s="25"/>
      <c r="H33" s="7">
        <f t="shared" si="1"/>
        <v>0</v>
      </c>
      <c r="I33" s="25"/>
      <c r="J33" s="50"/>
      <c r="K33" s="60" t="str">
        <f t="shared" si="3"/>
        <v/>
      </c>
      <c r="L33" s="61"/>
      <c r="M33" s="61"/>
      <c r="N33" s="61"/>
    </row>
    <row r="34" spans="1:14" s="62" customFormat="1" ht="15" customHeight="1" x14ac:dyDescent="0.25">
      <c r="A34" s="29"/>
      <c r="B34" s="2" t="str">
        <f t="shared" si="2"/>
        <v/>
      </c>
      <c r="C34" s="30"/>
      <c r="D34" s="30"/>
      <c r="E34" s="7">
        <f t="shared" si="0"/>
        <v>0</v>
      </c>
      <c r="F34" s="31" t="s">
        <v>50</v>
      </c>
      <c r="G34" s="25"/>
      <c r="H34" s="7">
        <f t="shared" si="1"/>
        <v>0</v>
      </c>
      <c r="I34" s="25"/>
      <c r="J34" s="50"/>
      <c r="K34" s="60" t="str">
        <f t="shared" si="3"/>
        <v/>
      </c>
      <c r="L34" s="61"/>
      <c r="M34" s="61"/>
      <c r="N34" s="61"/>
    </row>
    <row r="35" spans="1:14" s="62" customFormat="1" ht="15" customHeight="1" x14ac:dyDescent="0.25">
      <c r="A35" s="29"/>
      <c r="B35" s="2" t="str">
        <f t="shared" si="2"/>
        <v/>
      </c>
      <c r="C35" s="30"/>
      <c r="D35" s="30"/>
      <c r="E35" s="7">
        <f t="shared" si="0"/>
        <v>0</v>
      </c>
      <c r="F35" s="31" t="s">
        <v>50</v>
      </c>
      <c r="G35" s="25"/>
      <c r="H35" s="7">
        <f t="shared" si="1"/>
        <v>0</v>
      </c>
      <c r="I35" s="25"/>
      <c r="J35" s="50"/>
      <c r="K35" s="60" t="str">
        <f t="shared" si="3"/>
        <v/>
      </c>
      <c r="L35" s="61"/>
      <c r="M35" s="61"/>
      <c r="N35" s="61"/>
    </row>
    <row r="36" spans="1:14" s="62" customFormat="1" ht="15" customHeight="1" x14ac:dyDescent="0.25">
      <c r="A36" s="29"/>
      <c r="B36" s="2" t="str">
        <f t="shared" si="2"/>
        <v/>
      </c>
      <c r="C36" s="30"/>
      <c r="D36" s="30"/>
      <c r="E36" s="7">
        <f t="shared" si="0"/>
        <v>0</v>
      </c>
      <c r="F36" s="31" t="s">
        <v>50</v>
      </c>
      <c r="G36" s="25"/>
      <c r="H36" s="7">
        <f t="shared" si="1"/>
        <v>0</v>
      </c>
      <c r="I36" s="25"/>
      <c r="J36" s="50"/>
      <c r="K36" s="60" t="str">
        <f t="shared" si="3"/>
        <v/>
      </c>
      <c r="L36" s="61"/>
      <c r="M36" s="61"/>
      <c r="N36" s="61"/>
    </row>
    <row r="37" spans="1:14" s="62" customFormat="1" ht="15" customHeight="1" x14ac:dyDescent="0.25">
      <c r="A37" s="29"/>
      <c r="B37" s="2" t="str">
        <f t="shared" si="2"/>
        <v/>
      </c>
      <c r="C37" s="30"/>
      <c r="D37" s="30"/>
      <c r="E37" s="7">
        <f t="shared" si="0"/>
        <v>0</v>
      </c>
      <c r="F37" s="31" t="s">
        <v>50</v>
      </c>
      <c r="G37" s="25"/>
      <c r="H37" s="7">
        <f t="shared" si="1"/>
        <v>0</v>
      </c>
      <c r="I37" s="25"/>
      <c r="J37" s="50"/>
      <c r="K37" s="60" t="str">
        <f t="shared" si="3"/>
        <v/>
      </c>
      <c r="L37" s="61"/>
      <c r="M37" s="61"/>
      <c r="N37" s="61"/>
    </row>
    <row r="38" spans="1:14" s="62" customFormat="1" ht="15" customHeight="1" x14ac:dyDescent="0.25">
      <c r="A38" s="29"/>
      <c r="B38" s="2" t="str">
        <f t="shared" si="2"/>
        <v/>
      </c>
      <c r="C38" s="30"/>
      <c r="D38" s="30"/>
      <c r="E38" s="7">
        <f t="shared" si="0"/>
        <v>0</v>
      </c>
      <c r="F38" s="31" t="s">
        <v>50</v>
      </c>
      <c r="G38" s="25"/>
      <c r="H38" s="7">
        <f t="shared" si="1"/>
        <v>0</v>
      </c>
      <c r="I38" s="25"/>
      <c r="J38" s="50"/>
      <c r="K38" s="60" t="str">
        <f t="shared" si="3"/>
        <v/>
      </c>
      <c r="L38" s="61"/>
      <c r="M38" s="61"/>
      <c r="N38" s="61"/>
    </row>
    <row r="39" spans="1:14" s="62" customFormat="1" ht="15" customHeight="1" x14ac:dyDescent="0.25">
      <c r="A39" s="29"/>
      <c r="B39" s="2" t="str">
        <f t="shared" si="2"/>
        <v/>
      </c>
      <c r="C39" s="30"/>
      <c r="D39" s="30"/>
      <c r="E39" s="7">
        <f t="shared" si="0"/>
        <v>0</v>
      </c>
      <c r="F39" s="31" t="s">
        <v>50</v>
      </c>
      <c r="G39" s="25"/>
      <c r="H39" s="7">
        <f t="shared" si="1"/>
        <v>0</v>
      </c>
      <c r="I39" s="25"/>
      <c r="J39" s="50"/>
      <c r="K39" s="60" t="str">
        <f t="shared" si="3"/>
        <v/>
      </c>
      <c r="L39" s="61"/>
      <c r="M39" s="61"/>
      <c r="N39" s="61"/>
    </row>
    <row r="40" spans="1:14" s="62" customFormat="1" ht="15" customHeight="1" x14ac:dyDescent="0.25">
      <c r="A40" s="29"/>
      <c r="B40" s="2" t="str">
        <f t="shared" si="2"/>
        <v/>
      </c>
      <c r="C40" s="30"/>
      <c r="D40" s="30"/>
      <c r="E40" s="7">
        <f t="shared" si="0"/>
        <v>0</v>
      </c>
      <c r="F40" s="31" t="s">
        <v>50</v>
      </c>
      <c r="G40" s="25"/>
      <c r="H40" s="7">
        <f t="shared" si="1"/>
        <v>0</v>
      </c>
      <c r="I40" s="25"/>
      <c r="J40" s="50"/>
      <c r="K40" s="60" t="str">
        <f t="shared" si="3"/>
        <v/>
      </c>
      <c r="L40" s="61"/>
      <c r="M40" s="61"/>
      <c r="N40" s="61"/>
    </row>
    <row r="41" spans="1:14" s="62" customFormat="1" ht="15" customHeight="1" x14ac:dyDescent="0.25">
      <c r="A41" s="29"/>
      <c r="B41" s="2" t="str">
        <f t="shared" si="2"/>
        <v/>
      </c>
      <c r="C41" s="30"/>
      <c r="D41" s="30"/>
      <c r="E41" s="7">
        <f t="shared" si="0"/>
        <v>0</v>
      </c>
      <c r="F41" s="31" t="s">
        <v>50</v>
      </c>
      <c r="G41" s="25"/>
      <c r="H41" s="7">
        <f t="shared" si="1"/>
        <v>0</v>
      </c>
      <c r="I41" s="25"/>
      <c r="J41" s="50"/>
      <c r="K41" s="60" t="str">
        <f t="shared" si="3"/>
        <v/>
      </c>
      <c r="L41" s="61"/>
      <c r="M41" s="61"/>
      <c r="N41" s="61"/>
    </row>
    <row r="42" spans="1:14" s="62" customFormat="1" ht="15" customHeight="1" x14ac:dyDescent="0.25">
      <c r="A42" s="29"/>
      <c r="B42" s="2" t="str">
        <f t="shared" si="2"/>
        <v/>
      </c>
      <c r="C42" s="30"/>
      <c r="D42" s="30"/>
      <c r="E42" s="7">
        <f t="shared" si="0"/>
        <v>0</v>
      </c>
      <c r="F42" s="31" t="s">
        <v>50</v>
      </c>
      <c r="G42" s="25"/>
      <c r="H42" s="7">
        <f t="shared" si="1"/>
        <v>0</v>
      </c>
      <c r="I42" s="25"/>
      <c r="J42" s="50"/>
      <c r="K42" s="60" t="str">
        <f t="shared" si="3"/>
        <v/>
      </c>
      <c r="L42" s="61"/>
      <c r="M42" s="61"/>
      <c r="N42" s="61"/>
    </row>
    <row r="43" spans="1:14" s="62" customFormat="1" ht="15" customHeight="1" x14ac:dyDescent="0.25">
      <c r="A43" s="29"/>
      <c r="B43" s="2" t="str">
        <f t="shared" si="2"/>
        <v/>
      </c>
      <c r="C43" s="30"/>
      <c r="D43" s="30"/>
      <c r="E43" s="7">
        <f t="shared" si="0"/>
        <v>0</v>
      </c>
      <c r="F43" s="31" t="s">
        <v>50</v>
      </c>
      <c r="G43" s="25"/>
      <c r="H43" s="7">
        <f t="shared" si="1"/>
        <v>0</v>
      </c>
      <c r="I43" s="25"/>
      <c r="J43" s="50"/>
      <c r="K43" s="60" t="str">
        <f t="shared" si="3"/>
        <v/>
      </c>
      <c r="L43" s="61"/>
      <c r="M43" s="61"/>
      <c r="N43" s="61"/>
    </row>
    <row r="44" spans="1:14" s="62" customFormat="1" ht="15" customHeight="1" x14ac:dyDescent="0.25">
      <c r="A44" s="29"/>
      <c r="B44" s="2" t="str">
        <f t="shared" si="2"/>
        <v/>
      </c>
      <c r="C44" s="30"/>
      <c r="D44" s="30"/>
      <c r="E44" s="7">
        <f t="shared" si="0"/>
        <v>0</v>
      </c>
      <c r="F44" s="31" t="s">
        <v>50</v>
      </c>
      <c r="G44" s="25"/>
      <c r="H44" s="7">
        <f t="shared" si="1"/>
        <v>0</v>
      </c>
      <c r="I44" s="25"/>
      <c r="J44" s="50"/>
      <c r="K44" s="60" t="str">
        <f t="shared" si="3"/>
        <v/>
      </c>
      <c r="L44" s="61"/>
      <c r="M44" s="61"/>
      <c r="N44" s="61"/>
    </row>
    <row r="45" spans="1:14" s="62" customFormat="1" ht="15" customHeight="1" x14ac:dyDescent="0.25">
      <c r="A45" s="29"/>
      <c r="B45" s="2" t="str">
        <f t="shared" si="2"/>
        <v/>
      </c>
      <c r="C45" s="30"/>
      <c r="D45" s="30"/>
      <c r="E45" s="7">
        <f t="shared" si="0"/>
        <v>0</v>
      </c>
      <c r="F45" s="31" t="s">
        <v>50</v>
      </c>
      <c r="G45" s="25"/>
      <c r="H45" s="7">
        <f t="shared" si="1"/>
        <v>0</v>
      </c>
      <c r="I45" s="25"/>
      <c r="J45" s="50"/>
      <c r="K45" s="60" t="str">
        <f t="shared" si="3"/>
        <v/>
      </c>
      <c r="L45" s="61"/>
      <c r="M45" s="61"/>
      <c r="N45" s="61"/>
    </row>
    <row r="46" spans="1:14" s="62" customFormat="1" ht="15" customHeight="1" x14ac:dyDescent="0.25">
      <c r="A46" s="29"/>
      <c r="B46" s="2" t="str">
        <f t="shared" si="2"/>
        <v/>
      </c>
      <c r="C46" s="30"/>
      <c r="D46" s="30"/>
      <c r="E46" s="7">
        <f t="shared" si="0"/>
        <v>0</v>
      </c>
      <c r="F46" s="31" t="s">
        <v>50</v>
      </c>
      <c r="G46" s="25"/>
      <c r="H46" s="7">
        <f t="shared" si="1"/>
        <v>0</v>
      </c>
      <c r="I46" s="25"/>
      <c r="J46" s="50"/>
      <c r="K46" s="60" t="str">
        <f t="shared" si="3"/>
        <v/>
      </c>
      <c r="L46" s="61"/>
      <c r="M46" s="61"/>
      <c r="N46" s="61"/>
    </row>
    <row r="47" spans="1:14" s="62" customFormat="1" ht="15" customHeight="1" x14ac:dyDescent="0.25">
      <c r="A47" s="29"/>
      <c r="B47" s="2" t="str">
        <f t="shared" si="2"/>
        <v/>
      </c>
      <c r="C47" s="30"/>
      <c r="D47" s="30"/>
      <c r="E47" s="7">
        <f t="shared" si="0"/>
        <v>0</v>
      </c>
      <c r="F47" s="31" t="s">
        <v>50</v>
      </c>
      <c r="G47" s="25"/>
      <c r="H47" s="7">
        <f t="shared" si="1"/>
        <v>0</v>
      </c>
      <c r="I47" s="25"/>
      <c r="J47" s="50"/>
      <c r="K47" s="60" t="str">
        <f t="shared" si="3"/>
        <v/>
      </c>
      <c r="L47" s="61"/>
      <c r="M47" s="61"/>
      <c r="N47" s="61"/>
    </row>
    <row r="48" spans="1:14" s="62" customFormat="1" ht="15" customHeight="1" x14ac:dyDescent="0.25">
      <c r="A48" s="29"/>
      <c r="B48" s="2" t="str">
        <f t="shared" si="2"/>
        <v/>
      </c>
      <c r="C48" s="30"/>
      <c r="D48" s="30"/>
      <c r="E48" s="7">
        <f t="shared" si="0"/>
        <v>0</v>
      </c>
      <c r="F48" s="31" t="s">
        <v>50</v>
      </c>
      <c r="G48" s="25"/>
      <c r="H48" s="7">
        <f t="shared" si="1"/>
        <v>0</v>
      </c>
      <c r="I48" s="25"/>
      <c r="J48" s="50"/>
      <c r="K48" s="60" t="str">
        <f t="shared" si="3"/>
        <v/>
      </c>
      <c r="L48" s="61"/>
      <c r="M48" s="61"/>
      <c r="N48" s="61"/>
    </row>
    <row r="49" spans="1:14" s="62" customFormat="1" ht="15" customHeight="1" x14ac:dyDescent="0.25">
      <c r="A49" s="29"/>
      <c r="B49" s="2" t="str">
        <f t="shared" si="2"/>
        <v/>
      </c>
      <c r="C49" s="30"/>
      <c r="D49" s="30"/>
      <c r="E49" s="7">
        <f t="shared" si="0"/>
        <v>0</v>
      </c>
      <c r="F49" s="31" t="s">
        <v>50</v>
      </c>
      <c r="G49" s="25"/>
      <c r="H49" s="7">
        <f t="shared" si="1"/>
        <v>0</v>
      </c>
      <c r="I49" s="25"/>
      <c r="J49" s="50"/>
      <c r="K49" s="60" t="str">
        <f t="shared" si="3"/>
        <v/>
      </c>
      <c r="L49" s="61"/>
      <c r="M49" s="61"/>
      <c r="N49" s="61"/>
    </row>
    <row r="50" spans="1:14" s="62" customFormat="1" ht="15" customHeight="1" x14ac:dyDescent="0.25">
      <c r="A50" s="29"/>
      <c r="B50" s="2" t="str">
        <f t="shared" si="2"/>
        <v/>
      </c>
      <c r="C50" s="30"/>
      <c r="D50" s="30"/>
      <c r="E50" s="7">
        <f t="shared" si="0"/>
        <v>0</v>
      </c>
      <c r="F50" s="31" t="s">
        <v>50</v>
      </c>
      <c r="G50" s="25"/>
      <c r="H50" s="7">
        <f t="shared" si="1"/>
        <v>0</v>
      </c>
      <c r="I50" s="25"/>
      <c r="J50" s="50"/>
      <c r="K50" s="60" t="str">
        <f t="shared" si="3"/>
        <v/>
      </c>
      <c r="L50" s="61"/>
      <c r="M50" s="61"/>
      <c r="N50" s="61"/>
    </row>
    <row r="51" spans="1:14" s="62" customFormat="1" ht="15" customHeight="1" x14ac:dyDescent="0.25">
      <c r="A51" s="29"/>
      <c r="B51" s="2" t="str">
        <f t="shared" si="2"/>
        <v/>
      </c>
      <c r="C51" s="30"/>
      <c r="D51" s="30"/>
      <c r="E51" s="7">
        <f t="shared" si="0"/>
        <v>0</v>
      </c>
      <c r="F51" s="31" t="s">
        <v>50</v>
      </c>
      <c r="G51" s="25"/>
      <c r="H51" s="7">
        <f t="shared" si="1"/>
        <v>0</v>
      </c>
      <c r="I51" s="25"/>
      <c r="J51" s="50"/>
      <c r="K51" s="60" t="str">
        <f t="shared" si="3"/>
        <v/>
      </c>
      <c r="L51" s="61"/>
      <c r="M51" s="61"/>
      <c r="N51" s="61"/>
    </row>
    <row r="52" spans="1:14" s="62" customFormat="1" ht="15" customHeight="1" x14ac:dyDescent="0.25">
      <c r="A52" s="29"/>
      <c r="B52" s="2" t="str">
        <f t="shared" si="2"/>
        <v/>
      </c>
      <c r="C52" s="30"/>
      <c r="D52" s="30"/>
      <c r="E52" s="7">
        <f t="shared" si="0"/>
        <v>0</v>
      </c>
      <c r="F52" s="31" t="s">
        <v>50</v>
      </c>
      <c r="G52" s="25"/>
      <c r="H52" s="7">
        <f t="shared" si="1"/>
        <v>0</v>
      </c>
      <c r="I52" s="25"/>
      <c r="J52" s="50"/>
      <c r="K52" s="60" t="str">
        <f t="shared" si="3"/>
        <v/>
      </c>
      <c r="L52" s="61"/>
      <c r="M52" s="61"/>
      <c r="N52" s="61"/>
    </row>
    <row r="53" spans="1:14" s="62" customFormat="1" ht="15" customHeight="1" x14ac:dyDescent="0.25">
      <c r="A53" s="29"/>
      <c r="B53" s="2" t="str">
        <f t="shared" si="2"/>
        <v/>
      </c>
      <c r="C53" s="30"/>
      <c r="D53" s="30"/>
      <c r="E53" s="7">
        <f t="shared" si="0"/>
        <v>0</v>
      </c>
      <c r="F53" s="31" t="s">
        <v>50</v>
      </c>
      <c r="G53" s="25"/>
      <c r="H53" s="7">
        <f t="shared" si="1"/>
        <v>0</v>
      </c>
      <c r="I53" s="25"/>
      <c r="J53" s="50"/>
      <c r="K53" s="60" t="str">
        <f t="shared" si="3"/>
        <v/>
      </c>
      <c r="L53" s="61"/>
      <c r="M53" s="61"/>
      <c r="N53" s="61"/>
    </row>
    <row r="54" spans="1:14" s="62" customFormat="1" ht="15" customHeight="1" x14ac:dyDescent="0.25">
      <c r="A54" s="29"/>
      <c r="B54" s="2" t="str">
        <f t="shared" si="2"/>
        <v/>
      </c>
      <c r="C54" s="30"/>
      <c r="D54" s="30"/>
      <c r="E54" s="7">
        <f t="shared" ref="E54:E75" si="5">-C54+D54</f>
        <v>0</v>
      </c>
      <c r="F54" s="31" t="s">
        <v>50</v>
      </c>
      <c r="G54" s="25"/>
      <c r="H54" s="7">
        <f t="shared" ref="H54:H75" si="6">IF(F54="A REMUNERER ",E54,0)</f>
        <v>0</v>
      </c>
      <c r="I54" s="25"/>
      <c r="J54" s="50"/>
      <c r="K54" s="60" t="str">
        <f t="shared" si="3"/>
        <v/>
      </c>
      <c r="L54" s="61"/>
      <c r="M54" s="61"/>
      <c r="N54" s="61"/>
    </row>
    <row r="55" spans="1:14" s="62" customFormat="1" ht="15" customHeight="1" x14ac:dyDescent="0.25">
      <c r="A55" s="29"/>
      <c r="B55" s="2" t="str">
        <f t="shared" si="2"/>
        <v/>
      </c>
      <c r="C55" s="30"/>
      <c r="D55" s="30"/>
      <c r="E55" s="7">
        <f t="shared" si="5"/>
        <v>0</v>
      </c>
      <c r="F55" s="31" t="s">
        <v>50</v>
      </c>
      <c r="G55" s="25"/>
      <c r="H55" s="7">
        <f t="shared" si="6"/>
        <v>0</v>
      </c>
      <c r="I55" s="25"/>
      <c r="J55" s="50"/>
      <c r="K55" s="60" t="str">
        <f t="shared" si="3"/>
        <v/>
      </c>
      <c r="L55" s="61"/>
      <c r="M55" s="61"/>
      <c r="N55" s="61"/>
    </row>
    <row r="56" spans="1:14" s="62" customFormat="1" ht="15" customHeight="1" x14ac:dyDescent="0.25">
      <c r="A56" s="29"/>
      <c r="B56" s="2" t="str">
        <f t="shared" si="2"/>
        <v/>
      </c>
      <c r="C56" s="30"/>
      <c r="D56" s="30"/>
      <c r="E56" s="7">
        <f t="shared" si="5"/>
        <v>0</v>
      </c>
      <c r="F56" s="31" t="s">
        <v>50</v>
      </c>
      <c r="G56" s="25"/>
      <c r="H56" s="7">
        <f t="shared" si="6"/>
        <v>0</v>
      </c>
      <c r="I56" s="25"/>
      <c r="J56" s="50"/>
      <c r="K56" s="60" t="str">
        <f t="shared" si="3"/>
        <v/>
      </c>
      <c r="L56" s="61"/>
      <c r="M56" s="61"/>
      <c r="N56" s="61"/>
    </row>
    <row r="57" spans="1:14" s="62" customFormat="1" ht="15" customHeight="1" x14ac:dyDescent="0.25">
      <c r="A57" s="29"/>
      <c r="B57" s="2" t="str">
        <f t="shared" si="2"/>
        <v/>
      </c>
      <c r="C57" s="30"/>
      <c r="D57" s="30"/>
      <c r="E57" s="7">
        <f t="shared" si="5"/>
        <v>0</v>
      </c>
      <c r="F57" s="31" t="s">
        <v>50</v>
      </c>
      <c r="G57" s="25"/>
      <c r="H57" s="7">
        <f t="shared" si="6"/>
        <v>0</v>
      </c>
      <c r="I57" s="25"/>
      <c r="J57" s="50"/>
      <c r="K57" s="60" t="str">
        <f t="shared" si="3"/>
        <v/>
      </c>
      <c r="L57" s="61"/>
      <c r="M57" s="61"/>
      <c r="N57" s="61"/>
    </row>
    <row r="58" spans="1:14" s="62" customFormat="1" ht="15" customHeight="1" x14ac:dyDescent="0.25">
      <c r="A58" s="29"/>
      <c r="B58" s="2" t="str">
        <f t="shared" si="2"/>
        <v/>
      </c>
      <c r="C58" s="30"/>
      <c r="D58" s="30"/>
      <c r="E58" s="7">
        <f t="shared" si="5"/>
        <v>0</v>
      </c>
      <c r="F58" s="31" t="s">
        <v>50</v>
      </c>
      <c r="G58" s="25"/>
      <c r="H58" s="7">
        <f t="shared" si="6"/>
        <v>0</v>
      </c>
      <c r="I58" s="25"/>
      <c r="J58" s="50"/>
      <c r="K58" s="60" t="str">
        <f t="shared" si="3"/>
        <v/>
      </c>
      <c r="L58" s="61"/>
      <c r="M58" s="61"/>
      <c r="N58" s="61"/>
    </row>
    <row r="59" spans="1:14" s="62" customFormat="1" ht="15" customHeight="1" x14ac:dyDescent="0.25">
      <c r="A59" s="29"/>
      <c r="B59" s="2" t="str">
        <f t="shared" si="2"/>
        <v/>
      </c>
      <c r="C59" s="30"/>
      <c r="D59" s="30"/>
      <c r="E59" s="7">
        <f t="shared" si="5"/>
        <v>0</v>
      </c>
      <c r="F59" s="31" t="s">
        <v>50</v>
      </c>
      <c r="G59" s="25"/>
      <c r="H59" s="7">
        <f t="shared" si="6"/>
        <v>0</v>
      </c>
      <c r="I59" s="25"/>
      <c r="J59" s="50"/>
      <c r="K59" s="60" t="str">
        <f t="shared" si="3"/>
        <v/>
      </c>
      <c r="L59" s="61"/>
      <c r="M59" s="61"/>
      <c r="N59" s="61"/>
    </row>
    <row r="60" spans="1:14" s="62" customFormat="1" ht="15" customHeight="1" x14ac:dyDescent="0.25">
      <c r="A60" s="29"/>
      <c r="B60" s="2" t="str">
        <f t="shared" si="2"/>
        <v/>
      </c>
      <c r="C60" s="30"/>
      <c r="D60" s="30"/>
      <c r="E60" s="7">
        <f t="shared" si="5"/>
        <v>0</v>
      </c>
      <c r="F60" s="31" t="s">
        <v>50</v>
      </c>
      <c r="G60" s="25"/>
      <c r="H60" s="7">
        <f t="shared" si="6"/>
        <v>0</v>
      </c>
      <c r="I60" s="25"/>
      <c r="J60" s="50"/>
      <c r="K60" s="60" t="str">
        <f t="shared" si="3"/>
        <v/>
      </c>
      <c r="L60" s="61"/>
      <c r="M60" s="61"/>
      <c r="N60" s="61"/>
    </row>
    <row r="61" spans="1:14" s="62" customFormat="1" ht="15" customHeight="1" x14ac:dyDescent="0.25">
      <c r="A61" s="29"/>
      <c r="B61" s="2" t="str">
        <f t="shared" si="2"/>
        <v/>
      </c>
      <c r="C61" s="30"/>
      <c r="D61" s="30"/>
      <c r="E61" s="7">
        <f t="shared" si="5"/>
        <v>0</v>
      </c>
      <c r="F61" s="31" t="s">
        <v>50</v>
      </c>
      <c r="G61" s="25"/>
      <c r="H61" s="7">
        <f t="shared" si="6"/>
        <v>0</v>
      </c>
      <c r="I61" s="25"/>
      <c r="J61" s="50"/>
      <c r="K61" s="60" t="str">
        <f t="shared" si="3"/>
        <v/>
      </c>
      <c r="L61" s="61"/>
      <c r="M61" s="61"/>
      <c r="N61" s="61"/>
    </row>
    <row r="62" spans="1:14" s="62" customFormat="1" ht="15" customHeight="1" x14ac:dyDescent="0.25">
      <c r="A62" s="29"/>
      <c r="B62" s="2" t="str">
        <f t="shared" si="2"/>
        <v/>
      </c>
      <c r="C62" s="30"/>
      <c r="D62" s="30"/>
      <c r="E62" s="7">
        <f t="shared" si="5"/>
        <v>0</v>
      </c>
      <c r="F62" s="31" t="s">
        <v>50</v>
      </c>
      <c r="G62" s="25"/>
      <c r="H62" s="7">
        <f t="shared" si="6"/>
        <v>0</v>
      </c>
      <c r="I62" s="25"/>
      <c r="J62" s="50"/>
      <c r="K62" s="60" t="str">
        <f t="shared" si="3"/>
        <v/>
      </c>
      <c r="L62" s="61"/>
      <c r="M62" s="61"/>
      <c r="N62" s="61"/>
    </row>
    <row r="63" spans="1:14" s="62" customFormat="1" ht="15" customHeight="1" x14ac:dyDescent="0.25">
      <c r="A63" s="29"/>
      <c r="B63" s="2" t="str">
        <f t="shared" si="2"/>
        <v/>
      </c>
      <c r="C63" s="30"/>
      <c r="D63" s="30"/>
      <c r="E63" s="7">
        <f t="shared" si="5"/>
        <v>0</v>
      </c>
      <c r="F63" s="31" t="s">
        <v>50</v>
      </c>
      <c r="G63" s="25"/>
      <c r="H63" s="7">
        <f t="shared" si="6"/>
        <v>0</v>
      </c>
      <c r="I63" s="25"/>
      <c r="J63" s="50"/>
      <c r="K63" s="60" t="str">
        <f t="shared" si="3"/>
        <v/>
      </c>
      <c r="L63" s="61"/>
      <c r="M63" s="61"/>
      <c r="N63" s="61"/>
    </row>
    <row r="64" spans="1:14" s="62" customFormat="1" ht="15" customHeight="1" x14ac:dyDescent="0.25">
      <c r="A64" s="29"/>
      <c r="B64" s="2" t="str">
        <f t="shared" si="2"/>
        <v/>
      </c>
      <c r="C64" s="30"/>
      <c r="D64" s="30"/>
      <c r="E64" s="7">
        <f t="shared" si="5"/>
        <v>0</v>
      </c>
      <c r="F64" s="31" t="s">
        <v>50</v>
      </c>
      <c r="G64" s="25"/>
      <c r="H64" s="7">
        <f t="shared" si="6"/>
        <v>0</v>
      </c>
      <c r="I64" s="25"/>
      <c r="J64" s="50"/>
      <c r="K64" s="60" t="str">
        <f t="shared" si="3"/>
        <v/>
      </c>
      <c r="L64" s="61"/>
      <c r="M64" s="61"/>
      <c r="N64" s="61"/>
    </row>
    <row r="65" spans="1:14" s="62" customFormat="1" ht="15" customHeight="1" x14ac:dyDescent="0.25">
      <c r="A65" s="29"/>
      <c r="B65" s="2" t="str">
        <f t="shared" si="2"/>
        <v/>
      </c>
      <c r="C65" s="30"/>
      <c r="D65" s="30"/>
      <c r="E65" s="7">
        <f t="shared" si="5"/>
        <v>0</v>
      </c>
      <c r="F65" s="31" t="s">
        <v>50</v>
      </c>
      <c r="G65" s="25"/>
      <c r="H65" s="7">
        <f t="shared" si="6"/>
        <v>0</v>
      </c>
      <c r="I65" s="25"/>
      <c r="J65" s="50"/>
      <c r="K65" s="60" t="str">
        <f t="shared" si="3"/>
        <v/>
      </c>
      <c r="L65" s="61"/>
      <c r="M65" s="61"/>
      <c r="N65" s="61"/>
    </row>
    <row r="66" spans="1:14" s="62" customFormat="1" ht="15" customHeight="1" x14ac:dyDescent="0.25">
      <c r="A66" s="29"/>
      <c r="B66" s="2" t="str">
        <f t="shared" si="2"/>
        <v/>
      </c>
      <c r="C66" s="30"/>
      <c r="D66" s="30"/>
      <c r="E66" s="7">
        <f t="shared" si="5"/>
        <v>0</v>
      </c>
      <c r="F66" s="31" t="s">
        <v>50</v>
      </c>
      <c r="G66" s="25"/>
      <c r="H66" s="7">
        <f t="shared" si="6"/>
        <v>0</v>
      </c>
      <c r="I66" s="25"/>
      <c r="J66" s="50"/>
      <c r="K66" s="60" t="str">
        <f t="shared" si="3"/>
        <v/>
      </c>
      <c r="L66" s="61"/>
      <c r="M66" s="61"/>
      <c r="N66" s="61"/>
    </row>
    <row r="67" spans="1:14" s="62" customFormat="1" ht="15" customHeight="1" x14ac:dyDescent="0.25">
      <c r="A67" s="29"/>
      <c r="B67" s="2" t="str">
        <f t="shared" si="2"/>
        <v/>
      </c>
      <c r="C67" s="30"/>
      <c r="D67" s="30"/>
      <c r="E67" s="7">
        <f t="shared" si="5"/>
        <v>0</v>
      </c>
      <c r="F67" s="31" t="s">
        <v>50</v>
      </c>
      <c r="G67" s="25"/>
      <c r="H67" s="7">
        <f t="shared" si="6"/>
        <v>0</v>
      </c>
      <c r="I67" s="25"/>
      <c r="J67" s="50"/>
      <c r="K67" s="60" t="str">
        <f t="shared" si="3"/>
        <v/>
      </c>
      <c r="L67" s="61"/>
      <c r="M67" s="61"/>
      <c r="N67" s="61"/>
    </row>
    <row r="68" spans="1:14" s="62" customFormat="1" ht="15" customHeight="1" x14ac:dyDescent="0.25">
      <c r="A68" s="29"/>
      <c r="B68" s="2" t="str">
        <f t="shared" si="2"/>
        <v/>
      </c>
      <c r="C68" s="30"/>
      <c r="D68" s="30"/>
      <c r="E68" s="7">
        <f t="shared" si="5"/>
        <v>0</v>
      </c>
      <c r="F68" s="31" t="s">
        <v>50</v>
      </c>
      <c r="G68" s="25"/>
      <c r="H68" s="7">
        <f t="shared" si="6"/>
        <v>0</v>
      </c>
      <c r="I68" s="25"/>
      <c r="J68" s="50"/>
      <c r="K68" s="60" t="str">
        <f t="shared" si="3"/>
        <v/>
      </c>
      <c r="L68" s="61"/>
      <c r="M68" s="61"/>
      <c r="N68" s="61"/>
    </row>
    <row r="69" spans="1:14" s="62" customFormat="1" ht="15" customHeight="1" x14ac:dyDescent="0.25">
      <c r="A69" s="29"/>
      <c r="B69" s="2" t="str">
        <f t="shared" si="2"/>
        <v/>
      </c>
      <c r="C69" s="30"/>
      <c r="D69" s="30"/>
      <c r="E69" s="7">
        <f t="shared" si="5"/>
        <v>0</v>
      </c>
      <c r="F69" s="31" t="s">
        <v>50</v>
      </c>
      <c r="G69" s="25"/>
      <c r="H69" s="7">
        <f t="shared" si="6"/>
        <v>0</v>
      </c>
      <c r="I69" s="25"/>
      <c r="J69" s="50"/>
      <c r="K69" s="60" t="str">
        <f t="shared" si="3"/>
        <v/>
      </c>
      <c r="L69" s="61"/>
      <c r="M69" s="61"/>
      <c r="N69" s="61"/>
    </row>
    <row r="70" spans="1:14" s="62" customFormat="1" ht="15" customHeight="1" x14ac:dyDescent="0.25">
      <c r="A70" s="29"/>
      <c r="B70" s="2" t="str">
        <f t="shared" si="2"/>
        <v/>
      </c>
      <c r="C70" s="30"/>
      <c r="D70" s="30"/>
      <c r="E70" s="7">
        <f t="shared" si="5"/>
        <v>0</v>
      </c>
      <c r="F70" s="31" t="s">
        <v>50</v>
      </c>
      <c r="G70" s="25"/>
      <c r="H70" s="7">
        <f t="shared" si="6"/>
        <v>0</v>
      </c>
      <c r="I70" s="25"/>
      <c r="J70" s="50"/>
      <c r="K70" s="60" t="str">
        <f t="shared" si="3"/>
        <v/>
      </c>
      <c r="L70" s="61"/>
      <c r="M70" s="61"/>
      <c r="N70" s="61"/>
    </row>
    <row r="71" spans="1:14" s="62" customFormat="1" ht="15" customHeight="1" x14ac:dyDescent="0.25">
      <c r="A71" s="29"/>
      <c r="B71" s="2" t="str">
        <f t="shared" si="2"/>
        <v/>
      </c>
      <c r="C71" s="30"/>
      <c r="D71" s="30"/>
      <c r="E71" s="7">
        <f t="shared" si="5"/>
        <v>0</v>
      </c>
      <c r="F71" s="31" t="s">
        <v>50</v>
      </c>
      <c r="G71" s="25"/>
      <c r="H71" s="7">
        <f t="shared" si="6"/>
        <v>0</v>
      </c>
      <c r="I71" s="25"/>
      <c r="J71" s="50"/>
      <c r="K71" s="60" t="str">
        <f t="shared" si="3"/>
        <v/>
      </c>
      <c r="L71" s="61"/>
      <c r="M71" s="61"/>
      <c r="N71" s="61"/>
    </row>
    <row r="72" spans="1:14" s="62" customFormat="1" ht="15" customHeight="1" x14ac:dyDescent="0.25">
      <c r="A72" s="29"/>
      <c r="B72" s="2" t="str">
        <f t="shared" si="2"/>
        <v/>
      </c>
      <c r="C72" s="30"/>
      <c r="D72" s="30"/>
      <c r="E72" s="7">
        <f t="shared" si="5"/>
        <v>0</v>
      </c>
      <c r="F72" s="31" t="s">
        <v>50</v>
      </c>
      <c r="G72" s="25"/>
      <c r="H72" s="7">
        <f t="shared" si="6"/>
        <v>0</v>
      </c>
      <c r="I72" s="25"/>
      <c r="J72" s="50"/>
      <c r="K72" s="60" t="str">
        <f t="shared" si="3"/>
        <v/>
      </c>
      <c r="L72" s="61"/>
      <c r="M72" s="61"/>
      <c r="N72" s="61"/>
    </row>
    <row r="73" spans="1:14" s="62" customFormat="1" ht="15" customHeight="1" x14ac:dyDescent="0.25">
      <c r="A73" s="29"/>
      <c r="B73" s="2" t="str">
        <f t="shared" si="2"/>
        <v/>
      </c>
      <c r="C73" s="30"/>
      <c r="D73" s="30"/>
      <c r="E73" s="7">
        <f t="shared" si="5"/>
        <v>0</v>
      </c>
      <c r="F73" s="31" t="s">
        <v>50</v>
      </c>
      <c r="G73" s="25"/>
      <c r="H73" s="7">
        <f t="shared" si="6"/>
        <v>0</v>
      </c>
      <c r="I73" s="25"/>
      <c r="J73" s="50"/>
      <c r="K73" s="60" t="str">
        <f t="shared" si="3"/>
        <v/>
      </c>
      <c r="L73" s="61"/>
      <c r="M73" s="61"/>
      <c r="N73" s="61"/>
    </row>
    <row r="74" spans="1:14" s="62" customFormat="1" ht="15" customHeight="1" x14ac:dyDescent="0.25">
      <c r="A74" s="29"/>
      <c r="B74" s="2" t="str">
        <f t="shared" si="2"/>
        <v/>
      </c>
      <c r="C74" s="30"/>
      <c r="D74" s="30"/>
      <c r="E74" s="7">
        <f t="shared" si="5"/>
        <v>0</v>
      </c>
      <c r="F74" s="31" t="s">
        <v>50</v>
      </c>
      <c r="G74" s="25"/>
      <c r="H74" s="7">
        <f t="shared" si="6"/>
        <v>0</v>
      </c>
      <c r="I74" s="25"/>
      <c r="J74" s="50"/>
      <c r="K74" s="60" t="str">
        <f t="shared" si="3"/>
        <v/>
      </c>
      <c r="L74" s="61"/>
      <c r="M74" s="61"/>
      <c r="N74" s="61"/>
    </row>
    <row r="75" spans="1:14" s="62" customFormat="1" ht="15" customHeight="1" x14ac:dyDescent="0.25">
      <c r="A75" s="29"/>
      <c r="B75" s="2" t="str">
        <f t="shared" si="2"/>
        <v/>
      </c>
      <c r="C75" s="30"/>
      <c r="D75" s="30"/>
      <c r="E75" s="7">
        <f t="shared" si="5"/>
        <v>0</v>
      </c>
      <c r="F75" s="31" t="s">
        <v>50</v>
      </c>
      <c r="G75" s="25"/>
      <c r="H75" s="7">
        <f t="shared" si="6"/>
        <v>0</v>
      </c>
      <c r="I75" s="25"/>
      <c r="J75" s="50"/>
      <c r="K75" s="60" t="str">
        <f t="shared" si="3"/>
        <v/>
      </c>
      <c r="L75" s="61"/>
      <c r="M75" s="61"/>
      <c r="N75" s="61"/>
    </row>
    <row r="76" spans="1:14" ht="3" customHeight="1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</row>
    <row r="77" spans="1:14" ht="16.8" x14ac:dyDescent="0.3">
      <c r="A77" s="94" t="s">
        <v>19</v>
      </c>
      <c r="B77" s="95"/>
      <c r="C77" s="95"/>
      <c r="D77" s="96"/>
      <c r="E77" s="3">
        <f>SUM(E22:E75)</f>
        <v>0</v>
      </c>
      <c r="G77" s="20"/>
      <c r="H77" s="3">
        <f>SUM(H22:H75)</f>
        <v>0</v>
      </c>
      <c r="I77" s="20"/>
      <c r="J77" s="52">
        <f>SUM(J22:J75)</f>
        <v>0</v>
      </c>
    </row>
    <row r="78" spans="1:14" ht="3.75" customHeight="1" x14ac:dyDescent="0.25"/>
    <row r="79" spans="1:14" ht="22.5" customHeight="1" x14ac:dyDescent="0.3">
      <c r="A79" s="87" t="s">
        <v>11</v>
      </c>
      <c r="B79" s="88"/>
      <c r="C79" s="88"/>
      <c r="D79" s="88"/>
      <c r="E79" s="88"/>
      <c r="F79" s="89"/>
      <c r="G79" s="26"/>
      <c r="H79" s="1">
        <f>ROUND((H77*24)/0.05,0)*0.05</f>
        <v>0</v>
      </c>
      <c r="I79" s="26"/>
      <c r="J79" s="51">
        <f>ROUND((J77*24)/0.05,0)*0.05</f>
        <v>0</v>
      </c>
    </row>
    <row r="81" spans="1:10" x14ac:dyDescent="0.25">
      <c r="G81" s="20"/>
      <c r="I81" s="20"/>
    </row>
    <row r="82" spans="1:10" hidden="1" outlineLevel="1" x14ac:dyDescent="0.25"/>
    <row r="83" spans="1:10" hidden="1" outlineLevel="1" x14ac:dyDescent="0.25">
      <c r="F83" s="42" t="s">
        <v>42</v>
      </c>
    </row>
    <row r="84" spans="1:10" ht="16.8" hidden="1" outlineLevel="1" x14ac:dyDescent="0.3">
      <c r="F84" s="43" t="s">
        <v>44</v>
      </c>
      <c r="H84" s="44">
        <f>+J77</f>
        <v>0</v>
      </c>
    </row>
    <row r="85" spans="1:10" ht="16.8" hidden="1" outlineLevel="1" x14ac:dyDescent="0.3">
      <c r="F85" s="43" t="s">
        <v>43</v>
      </c>
      <c r="H85" s="44" t="str">
        <f>(IF(H84&lt;=E77,"OK","ERREUR"))</f>
        <v>OK</v>
      </c>
    </row>
    <row r="86" spans="1:10" hidden="1" outlineLevel="1" x14ac:dyDescent="0.25">
      <c r="F86" s="43"/>
      <c r="G86" s="43"/>
      <c r="H86" s="43"/>
      <c r="I86" s="43"/>
    </row>
    <row r="87" spans="1:10" ht="16.8" hidden="1" outlineLevel="1" x14ac:dyDescent="0.3">
      <c r="F87" s="43" t="s">
        <v>48</v>
      </c>
      <c r="H87" s="54">
        <f>COUNTIF(K22:K79,"&gt;&lt;"&amp;"")</f>
        <v>0</v>
      </c>
      <c r="J87" s="53"/>
    </row>
    <row r="88" spans="1:10" ht="16.8" hidden="1" outlineLevel="1" x14ac:dyDescent="0.3">
      <c r="F88" s="43" t="s">
        <v>46</v>
      </c>
      <c r="H88" s="44" t="str">
        <f>(IF(H87=0,"OK","ERREUR"))</f>
        <v>OK</v>
      </c>
    </row>
    <row r="89" spans="1:10" hidden="1" outlineLevel="1" x14ac:dyDescent="0.25">
      <c r="H89" s="43"/>
      <c r="I89" s="43"/>
    </row>
    <row r="90" spans="1:10" ht="16.8" hidden="1" outlineLevel="1" x14ac:dyDescent="0.3">
      <c r="F90" s="10" t="s">
        <v>47</v>
      </c>
      <c r="H90" s="44" t="str">
        <f>IF((H85="OK")*AND(H88="OK"),"OK","ERREUR")</f>
        <v>OK</v>
      </c>
    </row>
    <row r="91" spans="1:10" hidden="1" outlineLevel="1" x14ac:dyDescent="0.25"/>
    <row r="92" spans="1:10" collapsed="1" x14ac:dyDescent="0.25">
      <c r="A92" s="55"/>
      <c r="B92" s="55"/>
      <c r="C92" s="55"/>
      <c r="D92" s="55"/>
      <c r="E92" s="55"/>
      <c r="F92" s="55"/>
      <c r="G92" s="55"/>
      <c r="H92" s="55"/>
      <c r="I92" s="55"/>
      <c r="J92" s="55"/>
    </row>
    <row r="93" spans="1:10" s="75" customFormat="1" ht="15" x14ac:dyDescent="0.25">
      <c r="A93" s="74" t="s">
        <v>52</v>
      </c>
      <c r="B93" s="74"/>
      <c r="C93" s="74"/>
      <c r="D93" s="74"/>
      <c r="E93" s="74"/>
      <c r="F93" s="74"/>
      <c r="G93" s="74"/>
      <c r="H93" s="74"/>
      <c r="I93" s="74"/>
      <c r="J93" s="74"/>
    </row>
    <row r="94" spans="1:10" s="75" customFormat="1" ht="15" x14ac:dyDescent="0.25">
      <c r="A94" s="74" t="s">
        <v>57</v>
      </c>
      <c r="B94" s="74"/>
      <c r="C94" s="74"/>
      <c r="D94" s="74"/>
      <c r="E94" s="74"/>
      <c r="F94" s="74"/>
      <c r="G94" s="74"/>
      <c r="H94" s="74"/>
      <c r="I94" s="74"/>
      <c r="J94" s="74"/>
    </row>
    <row r="95" spans="1:10" s="75" customFormat="1" ht="15" x14ac:dyDescent="0.25">
      <c r="A95" s="74" t="s">
        <v>56</v>
      </c>
      <c r="B95" s="74"/>
      <c r="C95" s="74"/>
      <c r="D95" s="74"/>
      <c r="E95" s="74"/>
      <c r="F95" s="74"/>
      <c r="G95" s="74"/>
      <c r="H95" s="74"/>
      <c r="I95" s="74"/>
      <c r="J95" s="74"/>
    </row>
    <row r="96" spans="1:10" x14ac:dyDescent="0.25">
      <c r="A96" s="57"/>
      <c r="B96" s="57"/>
      <c r="C96" s="57"/>
      <c r="D96" s="57"/>
      <c r="E96" s="57"/>
      <c r="F96" s="57"/>
      <c r="G96" s="57"/>
      <c r="H96" s="57"/>
      <c r="I96" s="57"/>
      <c r="J96" s="57"/>
    </row>
  </sheetData>
  <dataConsolidate/>
  <mergeCells count="21">
    <mergeCell ref="B11:E11"/>
    <mergeCell ref="B12:E12"/>
    <mergeCell ref="A14:C14"/>
    <mergeCell ref="D14:J14"/>
    <mergeCell ref="F15:J16"/>
    <mergeCell ref="D1:J3"/>
    <mergeCell ref="A8:A9"/>
    <mergeCell ref="C8:E8"/>
    <mergeCell ref="A79:F79"/>
    <mergeCell ref="H18:H20"/>
    <mergeCell ref="J18:J20"/>
    <mergeCell ref="A77:D77"/>
    <mergeCell ref="A18:A20"/>
    <mergeCell ref="B18:B20"/>
    <mergeCell ref="C18:D19"/>
    <mergeCell ref="D4:J4"/>
    <mergeCell ref="D5:J5"/>
    <mergeCell ref="D6:J6"/>
    <mergeCell ref="C9:E9"/>
    <mergeCell ref="E18:E20"/>
    <mergeCell ref="F18:F20"/>
  </mergeCells>
  <conditionalFormatting sqref="E22:E75">
    <cfRule type="cellIs" dxfId="4" priority="4" operator="equal">
      <formula>0</formula>
    </cfRule>
  </conditionalFormatting>
  <conditionalFormatting sqref="F15:J16">
    <cfRule type="notContainsBlanks" dxfId="3" priority="8">
      <formula>LEN(TRIM(F15))&gt;0</formula>
    </cfRule>
  </conditionalFormatting>
  <conditionalFormatting sqref="H22:H75">
    <cfRule type="cellIs" dxfId="2" priority="3" operator="equal">
      <formula>0</formula>
    </cfRule>
  </conditionalFormatting>
  <conditionalFormatting sqref="J22:J75">
    <cfRule type="cellIs" dxfId="1" priority="2" operator="equal">
      <formula>0</formula>
    </cfRule>
  </conditionalFormatting>
  <dataValidations count="7">
    <dataValidation type="decimal" allowBlank="1" showInputMessage="1" showErrorMessage="1" error="Le taux d'activité doit être supérieur à 0% et inférieur ou égal_x000a_à 100%" sqref="E16" xr:uid="{00000000-0002-0000-0000-000000000000}">
      <formula1>0</formula1>
      <formula2>1</formula2>
    </dataValidation>
    <dataValidation type="list" allowBlank="1" showInputMessage="1" showErrorMessage="1" error="Sélectionner le contenu du champs via la liste de valeur DIP ou FONDS" sqref="B16" xr:uid="{00000000-0002-0000-0000-000001000000}">
      <formula1>"DIP,FONDS"</formula1>
    </dataValidation>
    <dataValidation type="date" allowBlank="1" showInputMessage="1" showErrorMessage="1" errorTitle="Erreur date" error="Le format de saisie est jj.mm.aaaa (exemple 29.05.2012)._x000a_La date doit être comprise entre le 01.01.2000 et le 31.12.2050." sqref="A22:A75" xr:uid="{00000000-0002-0000-0000-000002000000}">
      <formula1>36526</formula1>
      <formula2>55153</formula2>
    </dataValidation>
    <dataValidation type="list" allowBlank="1" showInputMessage="1" showErrorMessage="1" errorTitle="Erreur format de saisie" error="Le format de saisie est h:mm (exemple 8h05 =&gt; saisir 8:05)" sqref="C23:C75 D22:D75" xr:uid="{00000000-0002-0000-0000-000003000000}">
      <formula1>Listes_heures</formula1>
    </dataValidation>
    <dataValidation type="list" allowBlank="1" showInputMessage="1" showErrorMessage="1" errorTitle="Erreur" error="Utiliser la liste de valeur se trouvant à droite du champ pour sélectionner l'horaire" sqref="C22" xr:uid="{00000000-0002-0000-0000-000004000000}">
      <formula1>Listes_heures</formula1>
    </dataValidation>
    <dataValidation type="list" allowBlank="1" showInputMessage="1" showErrorMessage="1" sqref="J22:J75" xr:uid="{00000000-0002-0000-0000-000005000000}">
      <formula1>Listes_heures</formula1>
    </dataValidation>
    <dataValidation type="list" showInputMessage="1" showErrorMessage="1" sqref="F22:F75" xr:uid="{00000000-0002-0000-0000-000006000000}">
      <formula1>"A REMUNERER , NUIT/WEEK-END"</formula1>
    </dataValidation>
  </dataValidations>
  <printOptions horizontalCentered="1"/>
  <pageMargins left="0" right="0" top="0.55118110236220474" bottom="0.35433070866141736" header="0.11811023622047245" footer="0.11811023622047245"/>
  <pageSetup paperSize="9" scale="62" orientation="portrait" r:id="rId1"/>
  <headerFooter>
    <oddFooter>&amp;L&amp;8Màj.06.10.2014 - dg/mop/yl/cg&amp;R&amp;8&amp;F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pageSetUpPr fitToPage="1"/>
  </sheetPr>
  <dimension ref="A1:X38"/>
  <sheetViews>
    <sheetView showGridLines="0" zoomScale="80" zoomScaleNormal="80" workbookViewId="0">
      <selection activeCell="O11" sqref="O11"/>
    </sheetView>
  </sheetViews>
  <sheetFormatPr baseColWidth="10" defaultColWidth="11.44140625" defaultRowHeight="13.8" x14ac:dyDescent="0.25"/>
  <cols>
    <col min="1" max="1" width="17.33203125" style="10" bestFit="1" customWidth="1"/>
    <col min="2" max="2" width="15" style="10" customWidth="1"/>
    <col min="3" max="3" width="17.109375" style="10" bestFit="1" customWidth="1"/>
    <col min="4" max="4" width="19" style="10" customWidth="1"/>
    <col min="5" max="5" width="23" style="10" customWidth="1"/>
    <col min="6" max="6" width="18.109375" style="10" customWidth="1"/>
    <col min="7" max="7" width="15.6640625" style="10" customWidth="1"/>
    <col min="8" max="8" width="16.109375" style="10" customWidth="1"/>
    <col min="9" max="9" width="14.88671875" style="10" customWidth="1"/>
    <col min="10" max="10" width="20.5546875" style="10" customWidth="1"/>
    <col min="11" max="11" width="3.5546875" style="10" customWidth="1"/>
    <col min="12" max="12" width="22.109375" style="10" customWidth="1"/>
    <col min="13" max="13" width="2.6640625" style="10" customWidth="1"/>
    <col min="14" max="14" width="17.5546875" style="10" customWidth="1"/>
    <col min="15" max="16384" width="11.44140625" style="10"/>
  </cols>
  <sheetData>
    <row r="1" spans="1:24" ht="15" customHeight="1" x14ac:dyDescent="0.25">
      <c r="A1" s="8"/>
      <c r="B1" s="9"/>
      <c r="C1" s="9"/>
      <c r="D1" s="151" t="s">
        <v>53</v>
      </c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24" ht="33" customHeight="1" x14ac:dyDescent="0.25">
      <c r="A2" s="11"/>
      <c r="D2" s="151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1:24" ht="14.25" customHeight="1" x14ac:dyDescent="0.25">
      <c r="A3" s="11"/>
      <c r="D3" s="151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24" ht="34.5" customHeight="1" x14ac:dyDescent="0.25">
      <c r="A4" s="11"/>
      <c r="D4" s="146" t="s">
        <v>12</v>
      </c>
      <c r="E4" s="147"/>
      <c r="F4" s="147"/>
      <c r="G4" s="147"/>
      <c r="H4" s="147"/>
      <c r="I4" s="147"/>
      <c r="J4" s="147"/>
      <c r="K4" s="147"/>
      <c r="L4" s="148"/>
      <c r="M4" s="63"/>
    </row>
    <row r="5" spans="1:24" ht="18.75" customHeight="1" x14ac:dyDescent="0.25">
      <c r="A5" s="76" t="s">
        <v>2</v>
      </c>
      <c r="B5" s="32" t="s">
        <v>4</v>
      </c>
      <c r="C5" s="149" t="s">
        <v>25</v>
      </c>
      <c r="D5" s="149"/>
      <c r="E5" s="149"/>
      <c r="F5" s="33" t="s">
        <v>27</v>
      </c>
      <c r="G5" s="153" t="s">
        <v>35</v>
      </c>
      <c r="H5" s="154"/>
      <c r="I5" s="154"/>
      <c r="J5" s="154"/>
      <c r="K5" s="154"/>
      <c r="L5" s="154"/>
      <c r="M5" s="154"/>
      <c r="N5" s="155"/>
    </row>
    <row r="6" spans="1:24" ht="15" x14ac:dyDescent="0.25">
      <c r="A6" s="15"/>
      <c r="B6" s="16"/>
      <c r="C6" s="16"/>
      <c r="D6" s="16"/>
      <c r="E6" s="16"/>
      <c r="F6" s="16"/>
      <c r="G6" s="16"/>
      <c r="H6" s="17"/>
      <c r="I6" s="25"/>
      <c r="J6" s="25"/>
      <c r="K6" s="25"/>
    </row>
    <row r="7" spans="1:24" ht="16.8" x14ac:dyDescent="0.3">
      <c r="A7" s="18" t="s">
        <v>5</v>
      </c>
      <c r="B7" s="150" t="str">
        <f>IF(ISBLANK(DETAIL!B11),"",DETAIL!B11)</f>
        <v/>
      </c>
      <c r="C7" s="150"/>
      <c r="D7" s="150"/>
      <c r="E7" s="150"/>
      <c r="F7" s="18" t="s">
        <v>6</v>
      </c>
      <c r="G7" s="116" t="str">
        <f>IF(ISBLANK(DETAIL!B12),"",DETAIL!B12)</f>
        <v/>
      </c>
      <c r="H7" s="117"/>
      <c r="I7" s="117"/>
      <c r="J7" s="118"/>
      <c r="K7" s="17"/>
    </row>
    <row r="8" spans="1:24" ht="15" x14ac:dyDescent="0.25">
      <c r="A8" s="15"/>
      <c r="B8" s="16"/>
      <c r="C8" s="16"/>
      <c r="D8" s="16"/>
      <c r="E8" s="16"/>
      <c r="F8" s="16"/>
      <c r="G8" s="16"/>
      <c r="H8" s="17"/>
      <c r="I8" s="17"/>
      <c r="J8" s="17"/>
      <c r="K8" s="17"/>
    </row>
    <row r="9" spans="1:24" ht="16.8" x14ac:dyDescent="0.3">
      <c r="A9" s="108" t="s">
        <v>28</v>
      </c>
      <c r="B9" s="109"/>
      <c r="C9" s="109"/>
      <c r="D9" s="163"/>
      <c r="E9" s="116" t="str">
        <f>IF(ISBLANK(DETAIL!D14),"",DETAIL!D14)</f>
        <v/>
      </c>
      <c r="F9" s="117"/>
      <c r="G9" s="117"/>
      <c r="H9" s="117"/>
      <c r="I9" s="117"/>
      <c r="J9" s="117"/>
      <c r="K9" s="117"/>
      <c r="L9" s="117"/>
      <c r="M9" s="117"/>
      <c r="N9" s="118"/>
    </row>
    <row r="10" spans="1:24" x14ac:dyDescent="0.25">
      <c r="A10" s="19"/>
      <c r="B10" s="20"/>
      <c r="C10" s="20"/>
      <c r="D10" s="20"/>
      <c r="E10" s="20"/>
      <c r="F10" s="20"/>
      <c r="G10" s="20"/>
      <c r="L10" s="69"/>
    </row>
    <row r="11" spans="1:24" ht="18.75" customHeight="1" x14ac:dyDescent="0.3">
      <c r="A11" s="21" t="s">
        <v>23</v>
      </c>
      <c r="B11" s="34" t="str">
        <f>DETAIL!B16</f>
        <v>DIP</v>
      </c>
      <c r="C11" s="21" t="str">
        <f>IF(B11="DIP", "Numéro DIP", "")</f>
        <v>Numéro DIP</v>
      </c>
      <c r="D11" s="77"/>
      <c r="E11" s="20" t="str">
        <f>IF($B$11="DIP",IF(ISBLANK($D$11),"Indiquer N° ETAT",""),"")</f>
        <v>Indiquer N° ETAT</v>
      </c>
      <c r="F11" s="126" t="s">
        <v>41</v>
      </c>
      <c r="G11" s="126"/>
      <c r="H11" s="126"/>
      <c r="I11" s="126"/>
      <c r="J11" s="126"/>
      <c r="L11" s="119" t="s">
        <v>61</v>
      </c>
      <c r="M11" s="64"/>
      <c r="N11" s="119" t="s">
        <v>54</v>
      </c>
    </row>
    <row r="12" spans="1:24" ht="18.75" customHeight="1" x14ac:dyDescent="0.3">
      <c r="A12" s="21" t="s">
        <v>24</v>
      </c>
      <c r="B12" s="35">
        <f>DETAIL!E16</f>
        <v>0</v>
      </c>
      <c r="C12" s="20"/>
      <c r="D12" s="20"/>
      <c r="E12" s="20"/>
      <c r="F12" s="126"/>
      <c r="G12" s="126"/>
      <c r="H12" s="126"/>
      <c r="I12" s="126"/>
      <c r="J12" s="126"/>
      <c r="L12" s="145"/>
      <c r="M12" s="65"/>
      <c r="N12" s="120"/>
    </row>
    <row r="13" spans="1:24" x14ac:dyDescent="0.25">
      <c r="A13" s="19"/>
      <c r="B13" s="20"/>
      <c r="C13" s="20"/>
      <c r="D13" s="20"/>
      <c r="E13" s="20"/>
      <c r="L13" s="69"/>
      <c r="N13" s="120"/>
    </row>
    <row r="14" spans="1:24" ht="49.5" customHeight="1" x14ac:dyDescent="0.25">
      <c r="A14" s="156" t="s">
        <v>14</v>
      </c>
      <c r="B14" s="157"/>
      <c r="C14" s="40"/>
      <c r="D14" s="36" t="s">
        <v>13</v>
      </c>
      <c r="E14" s="41"/>
      <c r="F14" s="158" t="s">
        <v>40</v>
      </c>
      <c r="G14" s="159"/>
      <c r="H14" s="159"/>
      <c r="I14" s="159"/>
      <c r="J14" s="45">
        <f>DETAIL!H79</f>
        <v>0</v>
      </c>
      <c r="K14" s="25"/>
      <c r="L14" s="73">
        <f>IF(DETAIL!H90="erreur","Erreur: décompte d'heures nuit/WE &gt; total heures effectuées",DETAIL!J79)</f>
        <v>0</v>
      </c>
      <c r="M14" s="66"/>
      <c r="N14" s="121"/>
      <c r="T14" s="25"/>
      <c r="U14" s="25"/>
      <c r="V14" s="25"/>
      <c r="W14" s="25"/>
      <c r="X14" s="25"/>
    </row>
    <row r="15" spans="1:24" ht="21.75" customHeight="1" x14ac:dyDescent="0.25">
      <c r="A15" s="181" t="str">
        <f>IF(C14&gt;22,"AVERTISSEMENT: Ce dispositif ne concerne en principe pas les cadres supérieurs","")</f>
        <v/>
      </c>
      <c r="B15" s="182"/>
      <c r="C15" s="182"/>
      <c r="D15" s="182"/>
      <c r="E15" s="182"/>
      <c r="F15" s="160" t="s">
        <v>34</v>
      </c>
      <c r="G15" s="160"/>
      <c r="H15" s="160"/>
      <c r="I15" s="161"/>
      <c r="J15" s="37" t="str">
        <f>IF(B11="DIP", "D38", "5355")</f>
        <v>D38</v>
      </c>
      <c r="L15" s="37" t="str">
        <f>IF(B11="DIP", "E3W", "6085")</f>
        <v>E3W</v>
      </c>
      <c r="M15" s="67"/>
      <c r="N15" s="68"/>
    </row>
    <row r="16" spans="1:24" s="25" customFormat="1" ht="22.5" customHeight="1" x14ac:dyDescent="0.3">
      <c r="A16" s="141" t="s">
        <v>15</v>
      </c>
      <c r="B16" s="142"/>
      <c r="C16" s="143"/>
      <c r="D16" s="144"/>
      <c r="E16" s="46"/>
      <c r="F16" s="158" t="s">
        <v>30</v>
      </c>
      <c r="G16" s="162"/>
      <c r="H16" s="162"/>
      <c r="I16" s="145"/>
      <c r="J16" s="70">
        <f>ROUND((J14*$E$16)/0.05,0)*0.05</f>
        <v>0</v>
      </c>
      <c r="K16" s="71"/>
      <c r="L16" s="70">
        <f>ROUND((L14*7.8)/0.05,0)*0.05</f>
        <v>0</v>
      </c>
      <c r="M16" s="72"/>
      <c r="N16" s="70">
        <f>+J16+L16</f>
        <v>0</v>
      </c>
      <c r="T16" s="10"/>
      <c r="U16" s="10"/>
      <c r="V16" s="10"/>
      <c r="W16" s="10"/>
      <c r="X16" s="10"/>
    </row>
    <row r="17" spans="1:14" x14ac:dyDescent="0.25">
      <c r="A17" s="19"/>
      <c r="B17" s="20"/>
      <c r="C17" s="20"/>
      <c r="D17" s="20"/>
      <c r="E17" s="20"/>
      <c r="F17" s="20"/>
      <c r="G17" s="20"/>
      <c r="L17" s="9"/>
    </row>
    <row r="18" spans="1:14" ht="24.9" customHeight="1" x14ac:dyDescent="0.25">
      <c r="A18" s="87" t="s">
        <v>16</v>
      </c>
      <c r="B18" s="88"/>
      <c r="C18" s="88"/>
      <c r="D18" s="88"/>
      <c r="E18" s="88"/>
      <c r="F18" s="127" t="s">
        <v>22</v>
      </c>
      <c r="G18" s="127"/>
      <c r="H18" s="128"/>
      <c r="I18" s="114" t="s">
        <v>8</v>
      </c>
      <c r="J18" s="115"/>
      <c r="K18" s="115"/>
      <c r="L18" s="115"/>
      <c r="M18" s="115"/>
      <c r="N18" s="115"/>
    </row>
    <row r="19" spans="1:14" ht="39.9" customHeight="1" x14ac:dyDescent="0.25">
      <c r="A19" s="135" t="s">
        <v>58</v>
      </c>
      <c r="B19" s="136"/>
      <c r="C19" s="136"/>
      <c r="D19" s="136"/>
      <c r="E19" s="136"/>
      <c r="F19" s="129"/>
      <c r="G19" s="129"/>
      <c r="H19" s="130"/>
      <c r="I19" s="114"/>
      <c r="J19" s="115"/>
      <c r="K19" s="115"/>
      <c r="L19" s="115"/>
      <c r="M19" s="115"/>
      <c r="N19" s="115"/>
    </row>
    <row r="20" spans="1:14" ht="16.5" customHeight="1" x14ac:dyDescent="0.25">
      <c r="A20" s="137"/>
      <c r="B20" s="138"/>
      <c r="C20" s="138"/>
      <c r="D20" s="138"/>
      <c r="E20" s="138"/>
      <c r="F20" s="167"/>
      <c r="G20" s="167"/>
      <c r="H20" s="168"/>
      <c r="I20" s="114"/>
      <c r="J20" s="115"/>
      <c r="K20" s="115"/>
      <c r="L20" s="115"/>
      <c r="M20" s="115"/>
      <c r="N20" s="115"/>
    </row>
    <row r="21" spans="1:14" ht="5.25" customHeight="1" x14ac:dyDescent="0.25">
      <c r="A21" s="137"/>
      <c r="B21" s="138"/>
      <c r="C21" s="138"/>
      <c r="D21" s="138"/>
      <c r="E21" s="138"/>
      <c r="F21" s="133" t="s">
        <v>7</v>
      </c>
      <c r="G21" s="177"/>
      <c r="H21" s="178"/>
      <c r="I21" s="114"/>
      <c r="J21" s="115"/>
      <c r="K21" s="115"/>
      <c r="L21" s="115"/>
      <c r="M21" s="115"/>
      <c r="N21" s="115"/>
    </row>
    <row r="22" spans="1:14" ht="24.75" customHeight="1" thickBot="1" x14ac:dyDescent="0.3">
      <c r="A22" s="137"/>
      <c r="B22" s="138"/>
      <c r="C22" s="138"/>
      <c r="D22" s="138"/>
      <c r="E22" s="138"/>
      <c r="F22" s="134"/>
      <c r="G22" s="179"/>
      <c r="H22" s="180"/>
      <c r="I22" s="122"/>
      <c r="J22" s="123"/>
      <c r="K22" s="123"/>
      <c r="L22" s="123"/>
      <c r="M22" s="123"/>
      <c r="N22" s="123"/>
    </row>
    <row r="23" spans="1:14" ht="39.9" customHeight="1" x14ac:dyDescent="0.25">
      <c r="A23" s="137"/>
      <c r="B23" s="138"/>
      <c r="C23" s="138"/>
      <c r="D23" s="138"/>
      <c r="E23" s="138"/>
      <c r="F23" s="127" t="s">
        <v>20</v>
      </c>
      <c r="G23" s="127"/>
      <c r="H23" s="128"/>
      <c r="I23" s="124" t="s">
        <v>8</v>
      </c>
      <c r="J23" s="125"/>
      <c r="K23" s="125"/>
      <c r="L23" s="125"/>
      <c r="M23" s="125"/>
      <c r="N23" s="125"/>
    </row>
    <row r="24" spans="1:14" ht="30" customHeight="1" x14ac:dyDescent="0.25">
      <c r="A24" s="137"/>
      <c r="B24" s="138"/>
      <c r="C24" s="138"/>
      <c r="D24" s="138"/>
      <c r="E24" s="138"/>
      <c r="F24" s="129"/>
      <c r="G24" s="129"/>
      <c r="H24" s="130"/>
      <c r="I24" s="114"/>
      <c r="J24" s="115"/>
      <c r="K24" s="115"/>
      <c r="L24" s="115"/>
      <c r="M24" s="115"/>
      <c r="N24" s="115"/>
    </row>
    <row r="25" spans="1:14" ht="3.75" customHeight="1" x14ac:dyDescent="0.25">
      <c r="A25" s="137"/>
      <c r="B25" s="138"/>
      <c r="C25" s="138"/>
      <c r="D25" s="138"/>
      <c r="E25" s="138"/>
      <c r="F25" s="129"/>
      <c r="G25" s="129"/>
      <c r="H25" s="130"/>
      <c r="I25" s="114"/>
      <c r="J25" s="115"/>
      <c r="K25" s="115"/>
      <c r="L25" s="115"/>
      <c r="M25" s="115"/>
      <c r="N25" s="115"/>
    </row>
    <row r="26" spans="1:14" ht="3" customHeight="1" x14ac:dyDescent="0.25">
      <c r="A26" s="139"/>
      <c r="B26" s="140"/>
      <c r="C26" s="140"/>
      <c r="D26" s="140"/>
      <c r="E26" s="140"/>
      <c r="F26" s="129"/>
      <c r="G26" s="129"/>
      <c r="H26" s="130"/>
      <c r="I26" s="114"/>
      <c r="J26" s="115"/>
      <c r="K26" s="115"/>
      <c r="L26" s="115"/>
      <c r="M26" s="115"/>
      <c r="N26" s="115"/>
    </row>
    <row r="27" spans="1:14" ht="3.75" customHeight="1" x14ac:dyDescent="0.25">
      <c r="A27" s="11"/>
      <c r="F27" s="47"/>
      <c r="G27" s="48"/>
      <c r="H27" s="49"/>
      <c r="I27" s="114"/>
      <c r="J27" s="115"/>
      <c r="K27" s="115"/>
      <c r="L27" s="115"/>
      <c r="M27" s="115"/>
      <c r="N27" s="115"/>
    </row>
    <row r="28" spans="1:14" ht="27" customHeight="1" thickBot="1" x14ac:dyDescent="0.3">
      <c r="A28" s="87" t="s">
        <v>17</v>
      </c>
      <c r="B28" s="88"/>
      <c r="C28" s="88"/>
      <c r="D28" s="88"/>
      <c r="E28" s="88"/>
      <c r="F28" s="47" t="s">
        <v>7</v>
      </c>
      <c r="G28" s="131"/>
      <c r="H28" s="132"/>
      <c r="I28" s="122"/>
      <c r="J28" s="123"/>
      <c r="K28" s="123"/>
      <c r="L28" s="123"/>
      <c r="M28" s="123"/>
      <c r="N28" s="123"/>
    </row>
    <row r="29" spans="1:14" ht="24.9" customHeight="1" x14ac:dyDescent="0.25">
      <c r="A29" s="169" t="s">
        <v>38</v>
      </c>
      <c r="B29" s="170"/>
      <c r="C29" s="170"/>
      <c r="D29" s="170"/>
      <c r="E29" s="170"/>
      <c r="F29" s="127" t="s">
        <v>21</v>
      </c>
      <c r="G29" s="127"/>
      <c r="H29" s="128"/>
      <c r="I29" s="114" t="s">
        <v>8</v>
      </c>
      <c r="J29" s="115"/>
      <c r="K29" s="115"/>
      <c r="L29" s="115"/>
      <c r="M29" s="115"/>
      <c r="N29" s="115"/>
    </row>
    <row r="30" spans="1:14" ht="12.75" customHeight="1" x14ac:dyDescent="0.25">
      <c r="A30" s="171"/>
      <c r="B30" s="172"/>
      <c r="C30" s="172"/>
      <c r="D30" s="172"/>
      <c r="E30" s="172"/>
      <c r="F30" s="129"/>
      <c r="G30" s="129"/>
      <c r="H30" s="130"/>
      <c r="I30" s="114"/>
      <c r="J30" s="115"/>
      <c r="K30" s="115"/>
      <c r="L30" s="115"/>
      <c r="M30" s="115"/>
      <c r="N30" s="115"/>
    </row>
    <row r="31" spans="1:14" ht="3.75" customHeight="1" x14ac:dyDescent="0.25">
      <c r="A31" s="11"/>
      <c r="F31" s="129"/>
      <c r="G31" s="129"/>
      <c r="H31" s="130"/>
      <c r="I31" s="114"/>
      <c r="J31" s="115"/>
      <c r="K31" s="115"/>
      <c r="L31" s="115"/>
      <c r="M31" s="115"/>
      <c r="N31" s="115"/>
    </row>
    <row r="32" spans="1:14" ht="20.100000000000001" customHeight="1" x14ac:dyDescent="0.25">
      <c r="A32" s="164" t="s">
        <v>45</v>
      </c>
      <c r="B32" s="164"/>
      <c r="C32" s="165"/>
      <c r="D32" s="173" t="s">
        <v>8</v>
      </c>
      <c r="E32" s="174"/>
      <c r="F32" s="129"/>
      <c r="G32" s="129"/>
      <c r="H32" s="130"/>
      <c r="I32" s="114"/>
      <c r="J32" s="115"/>
      <c r="K32" s="115"/>
      <c r="L32" s="115"/>
      <c r="M32" s="115"/>
      <c r="N32" s="115"/>
    </row>
    <row r="33" spans="1:14" ht="15" customHeight="1" x14ac:dyDescent="0.25">
      <c r="A33" s="165"/>
      <c r="B33" s="165"/>
      <c r="C33" s="165"/>
      <c r="D33" s="114"/>
      <c r="E33" s="115"/>
      <c r="F33" s="167"/>
      <c r="G33" s="167"/>
      <c r="H33" s="168"/>
      <c r="I33" s="114"/>
      <c r="J33" s="115"/>
      <c r="K33" s="115"/>
      <c r="L33" s="115"/>
      <c r="M33" s="115"/>
      <c r="N33" s="115"/>
    </row>
    <row r="34" spans="1:14" ht="31.5" customHeight="1" x14ac:dyDescent="0.25">
      <c r="A34" s="39" t="s">
        <v>7</v>
      </c>
      <c r="B34" s="166"/>
      <c r="C34" s="166"/>
      <c r="D34" s="175"/>
      <c r="E34" s="176"/>
      <c r="F34" s="38" t="s">
        <v>7</v>
      </c>
      <c r="G34" s="131"/>
      <c r="H34" s="132"/>
      <c r="I34" s="114"/>
      <c r="J34" s="115"/>
      <c r="K34" s="115"/>
      <c r="L34" s="115"/>
      <c r="M34" s="115"/>
      <c r="N34" s="115"/>
    </row>
    <row r="35" spans="1:14" ht="3.75" customHeight="1" x14ac:dyDescent="0.25">
      <c r="A35" s="11"/>
    </row>
    <row r="36" spans="1:14" ht="20.100000000000001" customHeight="1" x14ac:dyDescent="0.25">
      <c r="A36" s="164" t="s">
        <v>49</v>
      </c>
      <c r="B36" s="164"/>
      <c r="C36" s="165"/>
      <c r="D36" s="173" t="s">
        <v>8</v>
      </c>
      <c r="E36" s="174"/>
      <c r="F36" s="164" t="s">
        <v>18</v>
      </c>
      <c r="G36" s="165"/>
      <c r="H36" s="165"/>
      <c r="I36" s="114" t="s">
        <v>8</v>
      </c>
      <c r="J36" s="115"/>
      <c r="K36" s="115"/>
      <c r="L36" s="115"/>
      <c r="M36" s="115"/>
      <c r="N36" s="115"/>
    </row>
    <row r="37" spans="1:14" ht="49.5" customHeight="1" x14ac:dyDescent="0.25">
      <c r="A37" s="165"/>
      <c r="B37" s="165"/>
      <c r="C37" s="165"/>
      <c r="D37" s="114"/>
      <c r="E37" s="115"/>
      <c r="F37" s="165"/>
      <c r="G37" s="165"/>
      <c r="H37" s="165"/>
      <c r="I37" s="114"/>
      <c r="J37" s="115"/>
      <c r="K37" s="115"/>
      <c r="L37" s="115"/>
      <c r="M37" s="115"/>
      <c r="N37" s="115"/>
    </row>
    <row r="38" spans="1:14" ht="30" customHeight="1" x14ac:dyDescent="0.25">
      <c r="A38" s="39" t="s">
        <v>7</v>
      </c>
      <c r="B38" s="166"/>
      <c r="C38" s="166"/>
      <c r="D38" s="175"/>
      <c r="E38" s="176"/>
      <c r="F38" s="38" t="s">
        <v>7</v>
      </c>
      <c r="G38" s="166"/>
      <c r="H38" s="166"/>
      <c r="I38" s="114"/>
      <c r="J38" s="115"/>
      <c r="K38" s="115"/>
      <c r="L38" s="115"/>
      <c r="M38" s="115"/>
      <c r="N38" s="115"/>
    </row>
  </sheetData>
  <mergeCells count="40">
    <mergeCell ref="G21:H22"/>
    <mergeCell ref="F18:H20"/>
    <mergeCell ref="A15:E15"/>
    <mergeCell ref="A32:C33"/>
    <mergeCell ref="D32:E34"/>
    <mergeCell ref="F36:H37"/>
    <mergeCell ref="B34:C34"/>
    <mergeCell ref="G38:H38"/>
    <mergeCell ref="F29:H33"/>
    <mergeCell ref="G34:H34"/>
    <mergeCell ref="A29:E30"/>
    <mergeCell ref="A36:C37"/>
    <mergeCell ref="B38:C38"/>
    <mergeCell ref="D36:E38"/>
    <mergeCell ref="A14:B14"/>
    <mergeCell ref="F14:I14"/>
    <mergeCell ref="F15:I15"/>
    <mergeCell ref="F16:I16"/>
    <mergeCell ref="A9:D9"/>
    <mergeCell ref="D4:L4"/>
    <mergeCell ref="C5:E5"/>
    <mergeCell ref="B7:E7"/>
    <mergeCell ref="D1:N3"/>
    <mergeCell ref="G5:N5"/>
    <mergeCell ref="I36:N38"/>
    <mergeCell ref="G7:J7"/>
    <mergeCell ref="E9:N9"/>
    <mergeCell ref="N11:N14"/>
    <mergeCell ref="I18:N22"/>
    <mergeCell ref="I23:N28"/>
    <mergeCell ref="F11:J12"/>
    <mergeCell ref="F23:H26"/>
    <mergeCell ref="G28:H28"/>
    <mergeCell ref="F21:F22"/>
    <mergeCell ref="A28:E28"/>
    <mergeCell ref="A18:E18"/>
    <mergeCell ref="A19:E26"/>
    <mergeCell ref="I29:N34"/>
    <mergeCell ref="A16:D16"/>
    <mergeCell ref="L11:L12"/>
  </mergeCells>
  <conditionalFormatting sqref="E11">
    <cfRule type="notContainsBlanks" dxfId="0" priority="1">
      <formula>LEN(TRIM(E11))&gt;0</formula>
    </cfRule>
  </conditionalFormatting>
  <dataValidations count="1">
    <dataValidation type="decimal" allowBlank="1" showInputMessage="1" showErrorMessage="1" error="Le taux d'activité doit être supérieur à 0% et inférieur ou égal_x000a_à 100%" sqref="B12" xr:uid="{00000000-0002-0000-0100-000000000000}">
      <formula1>0</formula1>
      <formula2>1</formula2>
    </dataValidation>
  </dataValidations>
  <printOptions horizontalCentered="1"/>
  <pageMargins left="0" right="0" top="0.55118110236220474" bottom="0.35433070866141736" header="0.11811023622047245" footer="0.11811023622047245"/>
  <pageSetup paperSize="9" scale="64" orientation="landscape" r:id="rId1"/>
  <headerFooter>
    <oddFooter>&amp;L&amp;8Màj.24.11.2014 - dg/mop/yl/cg&amp;R&amp;8&amp;F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68"/>
  <sheetViews>
    <sheetView workbookViewId="0">
      <selection sqref="A1:A96"/>
    </sheetView>
  </sheetViews>
  <sheetFormatPr baseColWidth="10" defaultColWidth="11.44140625" defaultRowHeight="14.4" x14ac:dyDescent="0.3"/>
  <cols>
    <col min="1" max="16384" width="11.44140625" style="5"/>
  </cols>
  <sheetData>
    <row r="1" spans="1:6" x14ac:dyDescent="0.3">
      <c r="A1" s="4">
        <v>0</v>
      </c>
      <c r="C1" s="183" t="s">
        <v>39</v>
      </c>
      <c r="D1" s="183"/>
      <c r="E1" s="183"/>
      <c r="F1" s="183"/>
    </row>
    <row r="2" spans="1:6" x14ac:dyDescent="0.3">
      <c r="A2" s="4">
        <v>1.0416666666666666E-2</v>
      </c>
    </row>
    <row r="3" spans="1:6" x14ac:dyDescent="0.3">
      <c r="A3" s="4">
        <v>2.0833333333333301E-2</v>
      </c>
    </row>
    <row r="4" spans="1:6" x14ac:dyDescent="0.3">
      <c r="A4" s="4">
        <v>3.125E-2</v>
      </c>
    </row>
    <row r="5" spans="1:6" x14ac:dyDescent="0.3">
      <c r="A5" s="4">
        <v>4.1666666666666699E-2</v>
      </c>
    </row>
    <row r="6" spans="1:6" x14ac:dyDescent="0.3">
      <c r="A6" s="4">
        <v>5.2083333333333301E-2</v>
      </c>
    </row>
    <row r="7" spans="1:6" x14ac:dyDescent="0.3">
      <c r="A7" s="4">
        <v>6.25E-2</v>
      </c>
    </row>
    <row r="8" spans="1:6" x14ac:dyDescent="0.3">
      <c r="A8" s="4">
        <v>7.2916666666666699E-2</v>
      </c>
    </row>
    <row r="9" spans="1:6" x14ac:dyDescent="0.3">
      <c r="A9" s="4">
        <v>8.3333333333333301E-2</v>
      </c>
    </row>
    <row r="10" spans="1:6" x14ac:dyDescent="0.3">
      <c r="A10" s="4">
        <v>9.375E-2</v>
      </c>
    </row>
    <row r="11" spans="1:6" x14ac:dyDescent="0.3">
      <c r="A11" s="4">
        <v>0.104166666666667</v>
      </c>
    </row>
    <row r="12" spans="1:6" x14ac:dyDescent="0.3">
      <c r="A12" s="4">
        <v>0.114583333333333</v>
      </c>
    </row>
    <row r="13" spans="1:6" x14ac:dyDescent="0.3">
      <c r="A13" s="4">
        <v>0.125</v>
      </c>
    </row>
    <row r="14" spans="1:6" x14ac:dyDescent="0.3">
      <c r="A14" s="4">
        <v>0.13541666666666699</v>
      </c>
    </row>
    <row r="15" spans="1:6" x14ac:dyDescent="0.3">
      <c r="A15" s="4">
        <v>0.14583333333333301</v>
      </c>
    </row>
    <row r="16" spans="1:6" x14ac:dyDescent="0.3">
      <c r="A16" s="4">
        <v>0.15625</v>
      </c>
    </row>
    <row r="17" spans="1:1" x14ac:dyDescent="0.3">
      <c r="A17" s="4">
        <v>0.16666666666666699</v>
      </c>
    </row>
    <row r="18" spans="1:1" x14ac:dyDescent="0.3">
      <c r="A18" s="4">
        <v>0.17708333333333301</v>
      </c>
    </row>
    <row r="19" spans="1:1" x14ac:dyDescent="0.3">
      <c r="A19" s="4">
        <v>0.1875</v>
      </c>
    </row>
    <row r="20" spans="1:1" x14ac:dyDescent="0.3">
      <c r="A20" s="4">
        <v>0.19791666666666699</v>
      </c>
    </row>
    <row r="21" spans="1:1" x14ac:dyDescent="0.3">
      <c r="A21" s="4">
        <v>0.20833333333333301</v>
      </c>
    </row>
    <row r="22" spans="1:1" x14ac:dyDescent="0.3">
      <c r="A22" s="4">
        <v>0.21875</v>
      </c>
    </row>
    <row r="23" spans="1:1" x14ac:dyDescent="0.3">
      <c r="A23" s="4">
        <v>0.22916666666666699</v>
      </c>
    </row>
    <row r="24" spans="1:1" x14ac:dyDescent="0.3">
      <c r="A24" s="4">
        <v>0.23958333333333301</v>
      </c>
    </row>
    <row r="25" spans="1:1" x14ac:dyDescent="0.3">
      <c r="A25" s="4">
        <v>0.25</v>
      </c>
    </row>
    <row r="26" spans="1:1" x14ac:dyDescent="0.3">
      <c r="A26" s="4">
        <v>0.26041666666666702</v>
      </c>
    </row>
    <row r="27" spans="1:1" x14ac:dyDescent="0.3">
      <c r="A27" s="4">
        <v>0.27083333333333298</v>
      </c>
    </row>
    <row r="28" spans="1:1" x14ac:dyDescent="0.3">
      <c r="A28" s="4">
        <v>0.28125</v>
      </c>
    </row>
    <row r="29" spans="1:1" x14ac:dyDescent="0.3">
      <c r="A29" s="4">
        <v>0.29166666666666702</v>
      </c>
    </row>
    <row r="30" spans="1:1" x14ac:dyDescent="0.3">
      <c r="A30" s="4">
        <v>0.30208333333333298</v>
      </c>
    </row>
    <row r="31" spans="1:1" x14ac:dyDescent="0.3">
      <c r="A31" s="4">
        <v>0.3125</v>
      </c>
    </row>
    <row r="32" spans="1:1" x14ac:dyDescent="0.3">
      <c r="A32" s="4">
        <v>0.32291666666666702</v>
      </c>
    </row>
    <row r="33" spans="1:1" x14ac:dyDescent="0.3">
      <c r="A33" s="4">
        <v>0.33333333333333298</v>
      </c>
    </row>
    <row r="34" spans="1:1" x14ac:dyDescent="0.3">
      <c r="A34" s="4">
        <v>0.34375</v>
      </c>
    </row>
    <row r="35" spans="1:1" x14ac:dyDescent="0.3">
      <c r="A35" s="4">
        <v>0.35416666666666702</v>
      </c>
    </row>
    <row r="36" spans="1:1" x14ac:dyDescent="0.3">
      <c r="A36" s="4">
        <v>0.36458333333333298</v>
      </c>
    </row>
    <row r="37" spans="1:1" x14ac:dyDescent="0.3">
      <c r="A37" s="4">
        <v>0.375</v>
      </c>
    </row>
    <row r="38" spans="1:1" x14ac:dyDescent="0.3">
      <c r="A38" s="4">
        <v>0.38541666666666702</v>
      </c>
    </row>
    <row r="39" spans="1:1" x14ac:dyDescent="0.3">
      <c r="A39" s="4">
        <v>0.39583333333333298</v>
      </c>
    </row>
    <row r="40" spans="1:1" x14ac:dyDescent="0.3">
      <c r="A40" s="4">
        <v>0.40625</v>
      </c>
    </row>
    <row r="41" spans="1:1" x14ac:dyDescent="0.3">
      <c r="A41" s="4">
        <v>0.41666666666666702</v>
      </c>
    </row>
    <row r="42" spans="1:1" x14ac:dyDescent="0.3">
      <c r="A42" s="4">
        <v>0.42708333333333298</v>
      </c>
    </row>
    <row r="43" spans="1:1" x14ac:dyDescent="0.3">
      <c r="A43" s="4">
        <v>0.4375</v>
      </c>
    </row>
    <row r="44" spans="1:1" x14ac:dyDescent="0.3">
      <c r="A44" s="4">
        <v>0.44791666666666702</v>
      </c>
    </row>
    <row r="45" spans="1:1" x14ac:dyDescent="0.3">
      <c r="A45" s="4">
        <v>0.45833333333333298</v>
      </c>
    </row>
    <row r="46" spans="1:1" x14ac:dyDescent="0.3">
      <c r="A46" s="4">
        <v>0.46875</v>
      </c>
    </row>
    <row r="47" spans="1:1" x14ac:dyDescent="0.3">
      <c r="A47" s="4">
        <v>0.47916666666666702</v>
      </c>
    </row>
    <row r="48" spans="1:1" x14ac:dyDescent="0.3">
      <c r="A48" s="4">
        <v>0.48958333333333298</v>
      </c>
    </row>
    <row r="49" spans="1:1" x14ac:dyDescent="0.3">
      <c r="A49" s="4">
        <v>0.5</v>
      </c>
    </row>
    <row r="50" spans="1:1" x14ac:dyDescent="0.3">
      <c r="A50" s="4">
        <v>0.51041666666666696</v>
      </c>
    </row>
    <row r="51" spans="1:1" x14ac:dyDescent="0.3">
      <c r="A51" s="4">
        <v>0.52083333333333304</v>
      </c>
    </row>
    <row r="52" spans="1:1" x14ac:dyDescent="0.3">
      <c r="A52" s="4">
        <v>0.53125</v>
      </c>
    </row>
    <row r="53" spans="1:1" x14ac:dyDescent="0.3">
      <c r="A53" s="4">
        <v>0.54166666666666696</v>
      </c>
    </row>
    <row r="54" spans="1:1" x14ac:dyDescent="0.3">
      <c r="A54" s="4">
        <v>0.55208333333333304</v>
      </c>
    </row>
    <row r="55" spans="1:1" x14ac:dyDescent="0.3">
      <c r="A55" s="4">
        <v>0.5625</v>
      </c>
    </row>
    <row r="56" spans="1:1" x14ac:dyDescent="0.3">
      <c r="A56" s="4">
        <v>0.57291666666666696</v>
      </c>
    </row>
    <row r="57" spans="1:1" x14ac:dyDescent="0.3">
      <c r="A57" s="4">
        <v>0.58333333333333304</v>
      </c>
    </row>
    <row r="58" spans="1:1" x14ac:dyDescent="0.3">
      <c r="A58" s="4">
        <v>0.59375</v>
      </c>
    </row>
    <row r="59" spans="1:1" x14ac:dyDescent="0.3">
      <c r="A59" s="4">
        <v>0.60416666666666696</v>
      </c>
    </row>
    <row r="60" spans="1:1" x14ac:dyDescent="0.3">
      <c r="A60" s="4">
        <v>0.61458333333333304</v>
      </c>
    </row>
    <row r="61" spans="1:1" x14ac:dyDescent="0.3">
      <c r="A61" s="4">
        <v>0.625</v>
      </c>
    </row>
    <row r="62" spans="1:1" x14ac:dyDescent="0.3">
      <c r="A62" s="4">
        <v>0.63541666666666696</v>
      </c>
    </row>
    <row r="63" spans="1:1" x14ac:dyDescent="0.3">
      <c r="A63" s="4">
        <v>0.64583333333333304</v>
      </c>
    </row>
    <row r="64" spans="1:1" x14ac:dyDescent="0.3">
      <c r="A64" s="4">
        <v>0.65625</v>
      </c>
    </row>
    <row r="65" spans="1:1" x14ac:dyDescent="0.3">
      <c r="A65" s="4">
        <v>0.66666666666666696</v>
      </c>
    </row>
    <row r="66" spans="1:1" x14ac:dyDescent="0.3">
      <c r="A66" s="4">
        <v>0.67708333333333304</v>
      </c>
    </row>
    <row r="67" spans="1:1" x14ac:dyDescent="0.3">
      <c r="A67" s="4">
        <v>0.6875</v>
      </c>
    </row>
    <row r="68" spans="1:1" x14ac:dyDescent="0.3">
      <c r="A68" s="4">
        <v>0.69791666666666696</v>
      </c>
    </row>
    <row r="69" spans="1:1" x14ac:dyDescent="0.3">
      <c r="A69" s="4">
        <v>0.70833333333333304</v>
      </c>
    </row>
    <row r="70" spans="1:1" x14ac:dyDescent="0.3">
      <c r="A70" s="4">
        <v>0.71875</v>
      </c>
    </row>
    <row r="71" spans="1:1" x14ac:dyDescent="0.3">
      <c r="A71" s="4">
        <v>0.72916666666666696</v>
      </c>
    </row>
    <row r="72" spans="1:1" x14ac:dyDescent="0.3">
      <c r="A72" s="4">
        <v>0.73958333333333304</v>
      </c>
    </row>
    <row r="73" spans="1:1" x14ac:dyDescent="0.3">
      <c r="A73" s="4">
        <v>0.75</v>
      </c>
    </row>
    <row r="74" spans="1:1" x14ac:dyDescent="0.3">
      <c r="A74" s="4">
        <v>0.76041666666666696</v>
      </c>
    </row>
    <row r="75" spans="1:1" x14ac:dyDescent="0.3">
      <c r="A75" s="4">
        <v>0.77083333333333304</v>
      </c>
    </row>
    <row r="76" spans="1:1" x14ac:dyDescent="0.3">
      <c r="A76" s="4">
        <v>0.78125</v>
      </c>
    </row>
    <row r="77" spans="1:1" x14ac:dyDescent="0.3">
      <c r="A77" s="4">
        <v>0.79166666666666696</v>
      </c>
    </row>
    <row r="78" spans="1:1" x14ac:dyDescent="0.3">
      <c r="A78" s="4">
        <v>0.80208333333333304</v>
      </c>
    </row>
    <row r="79" spans="1:1" x14ac:dyDescent="0.3">
      <c r="A79" s="4">
        <v>0.8125</v>
      </c>
    </row>
    <row r="80" spans="1:1" x14ac:dyDescent="0.3">
      <c r="A80" s="4">
        <v>0.82291666666666696</v>
      </c>
    </row>
    <row r="81" spans="1:1" x14ac:dyDescent="0.3">
      <c r="A81" s="4">
        <v>0.83333333333333304</v>
      </c>
    </row>
    <row r="82" spans="1:1" x14ac:dyDescent="0.3">
      <c r="A82" s="4">
        <v>0.84375</v>
      </c>
    </row>
    <row r="83" spans="1:1" x14ac:dyDescent="0.3">
      <c r="A83" s="4">
        <v>0.85416666666666696</v>
      </c>
    </row>
    <row r="84" spans="1:1" x14ac:dyDescent="0.3">
      <c r="A84" s="4">
        <v>0.86458333333333304</v>
      </c>
    </row>
    <row r="85" spans="1:1" x14ac:dyDescent="0.3">
      <c r="A85" s="4">
        <v>0.875</v>
      </c>
    </row>
    <row r="86" spans="1:1" x14ac:dyDescent="0.3">
      <c r="A86" s="4">
        <v>0.88541666666666696</v>
      </c>
    </row>
    <row r="87" spans="1:1" x14ac:dyDescent="0.3">
      <c r="A87" s="4">
        <v>0.89583333333333304</v>
      </c>
    </row>
    <row r="88" spans="1:1" x14ac:dyDescent="0.3">
      <c r="A88" s="4">
        <v>0.90625</v>
      </c>
    </row>
    <row r="89" spans="1:1" x14ac:dyDescent="0.3">
      <c r="A89" s="4">
        <v>0.91666666666666696</v>
      </c>
    </row>
    <row r="90" spans="1:1" x14ac:dyDescent="0.3">
      <c r="A90" s="4">
        <v>0.92708333333333304</v>
      </c>
    </row>
    <row r="91" spans="1:1" x14ac:dyDescent="0.3">
      <c r="A91" s="4">
        <v>0.9375</v>
      </c>
    </row>
    <row r="92" spans="1:1" x14ac:dyDescent="0.3">
      <c r="A92" s="4">
        <v>0.94791666666666696</v>
      </c>
    </row>
    <row r="93" spans="1:1" x14ac:dyDescent="0.3">
      <c r="A93" s="4">
        <v>0.95833333333333304</v>
      </c>
    </row>
    <row r="94" spans="1:1" x14ac:dyDescent="0.3">
      <c r="A94" s="4">
        <v>0.96875</v>
      </c>
    </row>
    <row r="95" spans="1:1" x14ac:dyDescent="0.3">
      <c r="A95" s="4">
        <v>0.97916666666666696</v>
      </c>
    </row>
    <row r="96" spans="1:1" x14ac:dyDescent="0.3">
      <c r="A96" s="4">
        <v>0.98958333333333304</v>
      </c>
    </row>
    <row r="97" spans="1:1" x14ac:dyDescent="0.3">
      <c r="A97" s="6"/>
    </row>
    <row r="98" spans="1:1" x14ac:dyDescent="0.3">
      <c r="A98" s="6"/>
    </row>
    <row r="99" spans="1:1" x14ac:dyDescent="0.3">
      <c r="A99" s="6"/>
    </row>
    <row r="100" spans="1:1" x14ac:dyDescent="0.3">
      <c r="A100" s="6"/>
    </row>
    <row r="101" spans="1:1" x14ac:dyDescent="0.3">
      <c r="A101" s="6"/>
    </row>
    <row r="102" spans="1:1" x14ac:dyDescent="0.3">
      <c r="A102" s="6"/>
    </row>
    <row r="103" spans="1:1" x14ac:dyDescent="0.3">
      <c r="A103" s="6"/>
    </row>
    <row r="104" spans="1:1" x14ac:dyDescent="0.3">
      <c r="A104" s="6"/>
    </row>
    <row r="105" spans="1:1" x14ac:dyDescent="0.3">
      <c r="A105" s="6"/>
    </row>
    <row r="106" spans="1:1" x14ac:dyDescent="0.3">
      <c r="A106" s="6"/>
    </row>
    <row r="107" spans="1:1" x14ac:dyDescent="0.3">
      <c r="A107" s="6"/>
    </row>
    <row r="108" spans="1:1" x14ac:dyDescent="0.3">
      <c r="A108" s="6"/>
    </row>
    <row r="109" spans="1:1" x14ac:dyDescent="0.3">
      <c r="A109" s="6"/>
    </row>
    <row r="110" spans="1:1" x14ac:dyDescent="0.3">
      <c r="A110" s="6"/>
    </row>
    <row r="111" spans="1:1" x14ac:dyDescent="0.3">
      <c r="A111" s="6"/>
    </row>
    <row r="112" spans="1:1" x14ac:dyDescent="0.3">
      <c r="A112" s="6"/>
    </row>
    <row r="113" spans="1:1" x14ac:dyDescent="0.3">
      <c r="A113" s="6"/>
    </row>
    <row r="114" spans="1:1" x14ac:dyDescent="0.3">
      <c r="A114" s="6"/>
    </row>
    <row r="115" spans="1:1" x14ac:dyDescent="0.3">
      <c r="A115" s="6"/>
    </row>
    <row r="116" spans="1:1" x14ac:dyDescent="0.3">
      <c r="A116" s="6"/>
    </row>
    <row r="117" spans="1:1" x14ac:dyDescent="0.3">
      <c r="A117" s="6"/>
    </row>
    <row r="118" spans="1:1" x14ac:dyDescent="0.3">
      <c r="A118" s="6"/>
    </row>
    <row r="119" spans="1:1" x14ac:dyDescent="0.3">
      <c r="A119" s="6"/>
    </row>
    <row r="120" spans="1:1" x14ac:dyDescent="0.3">
      <c r="A120" s="6"/>
    </row>
    <row r="121" spans="1:1" x14ac:dyDescent="0.3">
      <c r="A121" s="6"/>
    </row>
    <row r="122" spans="1:1" x14ac:dyDescent="0.3">
      <c r="A122" s="6"/>
    </row>
    <row r="123" spans="1:1" x14ac:dyDescent="0.3">
      <c r="A123" s="6"/>
    </row>
    <row r="124" spans="1:1" x14ac:dyDescent="0.3">
      <c r="A124" s="6"/>
    </row>
    <row r="125" spans="1:1" x14ac:dyDescent="0.3">
      <c r="A125" s="6"/>
    </row>
    <row r="126" spans="1:1" x14ac:dyDescent="0.3">
      <c r="A126" s="6"/>
    </row>
    <row r="127" spans="1:1" x14ac:dyDescent="0.3">
      <c r="A127" s="6"/>
    </row>
    <row r="128" spans="1:1" x14ac:dyDescent="0.3">
      <c r="A128" s="6"/>
    </row>
    <row r="129" spans="1:1" x14ac:dyDescent="0.3">
      <c r="A129" s="6"/>
    </row>
    <row r="130" spans="1:1" x14ac:dyDescent="0.3">
      <c r="A130" s="6"/>
    </row>
    <row r="131" spans="1:1" x14ac:dyDescent="0.3">
      <c r="A131" s="6"/>
    </row>
    <row r="132" spans="1:1" x14ac:dyDescent="0.3">
      <c r="A132" s="6"/>
    </row>
    <row r="133" spans="1:1" x14ac:dyDescent="0.3">
      <c r="A133" s="6"/>
    </row>
    <row r="134" spans="1:1" x14ac:dyDescent="0.3">
      <c r="A134" s="6"/>
    </row>
    <row r="135" spans="1:1" x14ac:dyDescent="0.3">
      <c r="A135" s="6"/>
    </row>
    <row r="136" spans="1:1" x14ac:dyDescent="0.3">
      <c r="A136" s="6"/>
    </row>
    <row r="137" spans="1:1" x14ac:dyDescent="0.3">
      <c r="A137" s="6"/>
    </row>
    <row r="138" spans="1:1" x14ac:dyDescent="0.3">
      <c r="A138" s="6"/>
    </row>
    <row r="139" spans="1:1" x14ac:dyDescent="0.3">
      <c r="A139" s="6"/>
    </row>
    <row r="140" spans="1:1" x14ac:dyDescent="0.3">
      <c r="A140" s="6"/>
    </row>
    <row r="141" spans="1:1" x14ac:dyDescent="0.3">
      <c r="A141" s="6"/>
    </row>
    <row r="142" spans="1:1" x14ac:dyDescent="0.3">
      <c r="A142" s="6"/>
    </row>
    <row r="143" spans="1:1" x14ac:dyDescent="0.3">
      <c r="A143" s="6"/>
    </row>
    <row r="144" spans="1:1" x14ac:dyDescent="0.3">
      <c r="A144" s="6"/>
    </row>
    <row r="145" spans="1:1" x14ac:dyDescent="0.3">
      <c r="A145" s="6"/>
    </row>
    <row r="146" spans="1:1" x14ac:dyDescent="0.3">
      <c r="A146" s="6"/>
    </row>
    <row r="147" spans="1:1" x14ac:dyDescent="0.3">
      <c r="A147" s="6"/>
    </row>
    <row r="148" spans="1:1" x14ac:dyDescent="0.3">
      <c r="A148" s="6"/>
    </row>
    <row r="149" spans="1:1" x14ac:dyDescent="0.3">
      <c r="A149" s="6"/>
    </row>
    <row r="150" spans="1:1" x14ac:dyDescent="0.3">
      <c r="A150" s="6"/>
    </row>
    <row r="151" spans="1:1" x14ac:dyDescent="0.3">
      <c r="A151" s="6"/>
    </row>
    <row r="152" spans="1:1" x14ac:dyDescent="0.3">
      <c r="A152" s="6"/>
    </row>
    <row r="153" spans="1:1" x14ac:dyDescent="0.3">
      <c r="A153" s="6"/>
    </row>
    <row r="154" spans="1:1" x14ac:dyDescent="0.3">
      <c r="A154" s="6"/>
    </row>
    <row r="155" spans="1:1" x14ac:dyDescent="0.3">
      <c r="A155" s="6"/>
    </row>
    <row r="156" spans="1:1" x14ac:dyDescent="0.3">
      <c r="A156" s="6"/>
    </row>
    <row r="157" spans="1:1" x14ac:dyDescent="0.3">
      <c r="A157" s="6"/>
    </row>
    <row r="158" spans="1:1" x14ac:dyDescent="0.3">
      <c r="A158" s="6"/>
    </row>
    <row r="159" spans="1:1" x14ac:dyDescent="0.3">
      <c r="A159" s="6"/>
    </row>
    <row r="160" spans="1:1" x14ac:dyDescent="0.3">
      <c r="A160" s="6"/>
    </row>
    <row r="161" spans="1:1" x14ac:dyDescent="0.3">
      <c r="A161" s="6"/>
    </row>
    <row r="162" spans="1:1" x14ac:dyDescent="0.3">
      <c r="A162" s="6"/>
    </row>
    <row r="163" spans="1:1" x14ac:dyDescent="0.3">
      <c r="A163" s="6"/>
    </row>
    <row r="164" spans="1:1" x14ac:dyDescent="0.3">
      <c r="A164" s="6"/>
    </row>
    <row r="165" spans="1:1" x14ac:dyDescent="0.3">
      <c r="A165" s="6"/>
    </row>
    <row r="166" spans="1:1" x14ac:dyDescent="0.3">
      <c r="A166" s="6"/>
    </row>
    <row r="167" spans="1:1" x14ac:dyDescent="0.3">
      <c r="A167" s="6"/>
    </row>
    <row r="168" spans="1:1" x14ac:dyDescent="0.3">
      <c r="A168" s="6"/>
    </row>
    <row r="169" spans="1:1" x14ac:dyDescent="0.3">
      <c r="A169" s="6"/>
    </row>
    <row r="170" spans="1:1" x14ac:dyDescent="0.3">
      <c r="A170" s="6"/>
    </row>
    <row r="171" spans="1:1" x14ac:dyDescent="0.3">
      <c r="A171" s="6"/>
    </row>
    <row r="172" spans="1:1" x14ac:dyDescent="0.3">
      <c r="A172" s="6"/>
    </row>
    <row r="173" spans="1:1" x14ac:dyDescent="0.3">
      <c r="A173" s="6"/>
    </row>
    <row r="174" spans="1:1" x14ac:dyDescent="0.3">
      <c r="A174" s="6"/>
    </row>
    <row r="175" spans="1:1" x14ac:dyDescent="0.3">
      <c r="A175" s="6"/>
    </row>
    <row r="176" spans="1:1" x14ac:dyDescent="0.3">
      <c r="A176" s="6"/>
    </row>
    <row r="177" spans="1:1" x14ac:dyDescent="0.3">
      <c r="A177" s="6"/>
    </row>
    <row r="178" spans="1:1" x14ac:dyDescent="0.3">
      <c r="A178" s="6"/>
    </row>
    <row r="179" spans="1:1" x14ac:dyDescent="0.3">
      <c r="A179" s="6"/>
    </row>
    <row r="180" spans="1:1" x14ac:dyDescent="0.3">
      <c r="A180" s="6"/>
    </row>
    <row r="181" spans="1:1" x14ac:dyDescent="0.3">
      <c r="A181" s="6"/>
    </row>
    <row r="182" spans="1:1" x14ac:dyDescent="0.3">
      <c r="A182" s="6"/>
    </row>
    <row r="183" spans="1:1" x14ac:dyDescent="0.3">
      <c r="A183" s="6"/>
    </row>
    <row r="184" spans="1:1" x14ac:dyDescent="0.3">
      <c r="A184" s="6"/>
    </row>
    <row r="185" spans="1:1" x14ac:dyDescent="0.3">
      <c r="A185" s="6"/>
    </row>
    <row r="186" spans="1:1" x14ac:dyDescent="0.3">
      <c r="A186" s="6"/>
    </row>
    <row r="187" spans="1:1" x14ac:dyDescent="0.3">
      <c r="A187" s="6"/>
    </row>
    <row r="188" spans="1:1" x14ac:dyDescent="0.3">
      <c r="A188" s="6"/>
    </row>
    <row r="189" spans="1:1" x14ac:dyDescent="0.3">
      <c r="A189" s="6"/>
    </row>
    <row r="190" spans="1:1" x14ac:dyDescent="0.3">
      <c r="A190" s="6"/>
    </row>
    <row r="191" spans="1:1" x14ac:dyDescent="0.3">
      <c r="A191" s="6"/>
    </row>
    <row r="192" spans="1:1" x14ac:dyDescent="0.3">
      <c r="A192" s="6"/>
    </row>
    <row r="193" spans="1:1" x14ac:dyDescent="0.3">
      <c r="A193" s="6"/>
    </row>
    <row r="194" spans="1:1" x14ac:dyDescent="0.3">
      <c r="A194" s="6"/>
    </row>
    <row r="195" spans="1:1" x14ac:dyDescent="0.3">
      <c r="A195" s="6"/>
    </row>
    <row r="196" spans="1:1" x14ac:dyDescent="0.3">
      <c r="A196" s="6"/>
    </row>
    <row r="197" spans="1:1" x14ac:dyDescent="0.3">
      <c r="A197" s="6"/>
    </row>
    <row r="198" spans="1:1" x14ac:dyDescent="0.3">
      <c r="A198" s="6"/>
    </row>
    <row r="199" spans="1:1" x14ac:dyDescent="0.3">
      <c r="A199" s="6"/>
    </row>
    <row r="200" spans="1:1" x14ac:dyDescent="0.3">
      <c r="A200" s="6"/>
    </row>
    <row r="201" spans="1:1" x14ac:dyDescent="0.3">
      <c r="A201" s="6"/>
    </row>
    <row r="202" spans="1:1" x14ac:dyDescent="0.3">
      <c r="A202" s="6"/>
    </row>
    <row r="203" spans="1:1" x14ac:dyDescent="0.3">
      <c r="A203" s="6"/>
    </row>
    <row r="204" spans="1:1" x14ac:dyDescent="0.3">
      <c r="A204" s="6"/>
    </row>
    <row r="205" spans="1:1" x14ac:dyDescent="0.3">
      <c r="A205" s="6"/>
    </row>
    <row r="206" spans="1:1" x14ac:dyDescent="0.3">
      <c r="A206" s="6"/>
    </row>
    <row r="207" spans="1:1" x14ac:dyDescent="0.3">
      <c r="A207" s="6"/>
    </row>
    <row r="208" spans="1:1" x14ac:dyDescent="0.3">
      <c r="A208" s="6"/>
    </row>
    <row r="209" spans="1:1" x14ac:dyDescent="0.3">
      <c r="A209" s="6"/>
    </row>
    <row r="210" spans="1:1" x14ac:dyDescent="0.3">
      <c r="A210" s="6"/>
    </row>
    <row r="211" spans="1:1" x14ac:dyDescent="0.3">
      <c r="A211" s="6"/>
    </row>
    <row r="212" spans="1:1" x14ac:dyDescent="0.3">
      <c r="A212" s="6"/>
    </row>
    <row r="213" spans="1:1" x14ac:dyDescent="0.3">
      <c r="A213" s="6"/>
    </row>
    <row r="214" spans="1:1" x14ac:dyDescent="0.3">
      <c r="A214" s="6"/>
    </row>
    <row r="215" spans="1:1" x14ac:dyDescent="0.3">
      <c r="A215" s="6"/>
    </row>
    <row r="216" spans="1:1" x14ac:dyDescent="0.3">
      <c r="A216" s="6"/>
    </row>
    <row r="217" spans="1:1" x14ac:dyDescent="0.3">
      <c r="A217" s="6"/>
    </row>
    <row r="218" spans="1:1" x14ac:dyDescent="0.3">
      <c r="A218" s="6"/>
    </row>
    <row r="219" spans="1:1" x14ac:dyDescent="0.3">
      <c r="A219" s="6"/>
    </row>
    <row r="220" spans="1:1" x14ac:dyDescent="0.3">
      <c r="A220" s="6"/>
    </row>
    <row r="221" spans="1:1" x14ac:dyDescent="0.3">
      <c r="A221" s="6"/>
    </row>
    <row r="222" spans="1:1" x14ac:dyDescent="0.3">
      <c r="A222" s="6"/>
    </row>
    <row r="223" spans="1:1" x14ac:dyDescent="0.3">
      <c r="A223" s="6"/>
    </row>
    <row r="224" spans="1:1" x14ac:dyDescent="0.3">
      <c r="A224" s="6"/>
    </row>
    <row r="225" spans="1:1" x14ac:dyDescent="0.3">
      <c r="A225" s="6"/>
    </row>
    <row r="226" spans="1:1" x14ac:dyDescent="0.3">
      <c r="A226" s="6"/>
    </row>
    <row r="227" spans="1:1" x14ac:dyDescent="0.3">
      <c r="A227" s="6"/>
    </row>
    <row r="228" spans="1:1" x14ac:dyDescent="0.3">
      <c r="A228" s="6"/>
    </row>
    <row r="229" spans="1:1" x14ac:dyDescent="0.3">
      <c r="A229" s="6"/>
    </row>
    <row r="230" spans="1:1" x14ac:dyDescent="0.3">
      <c r="A230" s="6"/>
    </row>
    <row r="231" spans="1:1" x14ac:dyDescent="0.3">
      <c r="A231" s="6"/>
    </row>
    <row r="232" spans="1:1" x14ac:dyDescent="0.3">
      <c r="A232" s="6"/>
    </row>
    <row r="233" spans="1:1" x14ac:dyDescent="0.3">
      <c r="A233" s="6"/>
    </row>
    <row r="234" spans="1:1" x14ac:dyDescent="0.3">
      <c r="A234" s="6"/>
    </row>
    <row r="235" spans="1:1" x14ac:dyDescent="0.3">
      <c r="A235" s="6"/>
    </row>
    <row r="236" spans="1:1" x14ac:dyDescent="0.3">
      <c r="A236" s="6"/>
    </row>
    <row r="237" spans="1:1" x14ac:dyDescent="0.3">
      <c r="A237" s="6"/>
    </row>
    <row r="238" spans="1:1" x14ac:dyDescent="0.3">
      <c r="A238" s="6"/>
    </row>
    <row r="239" spans="1:1" x14ac:dyDescent="0.3">
      <c r="A239" s="6"/>
    </row>
    <row r="240" spans="1:1" x14ac:dyDescent="0.3">
      <c r="A240" s="6"/>
    </row>
    <row r="241" spans="1:1" x14ac:dyDescent="0.3">
      <c r="A241" s="6"/>
    </row>
    <row r="242" spans="1:1" x14ac:dyDescent="0.3">
      <c r="A242" s="6"/>
    </row>
    <row r="243" spans="1:1" x14ac:dyDescent="0.3">
      <c r="A243" s="6"/>
    </row>
    <row r="244" spans="1:1" x14ac:dyDescent="0.3">
      <c r="A244" s="6"/>
    </row>
    <row r="245" spans="1:1" x14ac:dyDescent="0.3">
      <c r="A245" s="6"/>
    </row>
    <row r="246" spans="1:1" x14ac:dyDescent="0.3">
      <c r="A246" s="6"/>
    </row>
    <row r="247" spans="1:1" x14ac:dyDescent="0.3">
      <c r="A247" s="6"/>
    </row>
    <row r="248" spans="1:1" x14ac:dyDescent="0.3">
      <c r="A248" s="6"/>
    </row>
    <row r="249" spans="1:1" x14ac:dyDescent="0.3">
      <c r="A249" s="6"/>
    </row>
    <row r="250" spans="1:1" x14ac:dyDescent="0.3">
      <c r="A250" s="6"/>
    </row>
    <row r="251" spans="1:1" x14ac:dyDescent="0.3">
      <c r="A251" s="6"/>
    </row>
    <row r="252" spans="1:1" x14ac:dyDescent="0.3">
      <c r="A252" s="6"/>
    </row>
    <row r="253" spans="1:1" x14ac:dyDescent="0.3">
      <c r="A253" s="6"/>
    </row>
    <row r="254" spans="1:1" x14ac:dyDescent="0.3">
      <c r="A254" s="6"/>
    </row>
    <row r="255" spans="1:1" x14ac:dyDescent="0.3">
      <c r="A255" s="6"/>
    </row>
    <row r="256" spans="1:1" x14ac:dyDescent="0.3">
      <c r="A256" s="6"/>
    </row>
    <row r="257" spans="1:1" x14ac:dyDescent="0.3">
      <c r="A257" s="6"/>
    </row>
    <row r="258" spans="1:1" x14ac:dyDescent="0.3">
      <c r="A258" s="6"/>
    </row>
    <row r="259" spans="1:1" x14ac:dyDescent="0.3">
      <c r="A259" s="6"/>
    </row>
    <row r="260" spans="1:1" x14ac:dyDescent="0.3">
      <c r="A260" s="6"/>
    </row>
    <row r="261" spans="1:1" x14ac:dyDescent="0.3">
      <c r="A261" s="6"/>
    </row>
    <row r="262" spans="1:1" x14ac:dyDescent="0.3">
      <c r="A262" s="6"/>
    </row>
    <row r="263" spans="1:1" x14ac:dyDescent="0.3">
      <c r="A263" s="6"/>
    </row>
    <row r="264" spans="1:1" x14ac:dyDescent="0.3">
      <c r="A264" s="6"/>
    </row>
    <row r="265" spans="1:1" x14ac:dyDescent="0.3">
      <c r="A265" s="6"/>
    </row>
    <row r="266" spans="1:1" x14ac:dyDescent="0.3">
      <c r="A266" s="6"/>
    </row>
    <row r="267" spans="1:1" x14ac:dyDescent="0.3">
      <c r="A267" s="6"/>
    </row>
    <row r="268" spans="1:1" x14ac:dyDescent="0.3">
      <c r="A268" s="6"/>
    </row>
    <row r="269" spans="1:1" x14ac:dyDescent="0.3">
      <c r="A269" s="6"/>
    </row>
    <row r="270" spans="1:1" x14ac:dyDescent="0.3">
      <c r="A270" s="6"/>
    </row>
    <row r="271" spans="1:1" x14ac:dyDescent="0.3">
      <c r="A271" s="6"/>
    </row>
    <row r="272" spans="1:1" x14ac:dyDescent="0.3">
      <c r="A272" s="6"/>
    </row>
    <row r="273" spans="1:1" x14ac:dyDescent="0.3">
      <c r="A273" s="6"/>
    </row>
    <row r="274" spans="1:1" x14ac:dyDescent="0.3">
      <c r="A274" s="6"/>
    </row>
    <row r="275" spans="1:1" x14ac:dyDescent="0.3">
      <c r="A275" s="6"/>
    </row>
    <row r="276" spans="1:1" x14ac:dyDescent="0.3">
      <c r="A276" s="6"/>
    </row>
    <row r="277" spans="1:1" x14ac:dyDescent="0.3">
      <c r="A277" s="6"/>
    </row>
    <row r="278" spans="1:1" x14ac:dyDescent="0.3">
      <c r="A278" s="6"/>
    </row>
    <row r="279" spans="1:1" x14ac:dyDescent="0.3">
      <c r="A279" s="6"/>
    </row>
    <row r="280" spans="1:1" x14ac:dyDescent="0.3">
      <c r="A280" s="6"/>
    </row>
    <row r="281" spans="1:1" x14ac:dyDescent="0.3">
      <c r="A281" s="6"/>
    </row>
    <row r="282" spans="1:1" x14ac:dyDescent="0.3">
      <c r="A282" s="6"/>
    </row>
    <row r="283" spans="1:1" x14ac:dyDescent="0.3">
      <c r="A283" s="6"/>
    </row>
    <row r="284" spans="1:1" x14ac:dyDescent="0.3">
      <c r="A284" s="6"/>
    </row>
    <row r="285" spans="1:1" x14ac:dyDescent="0.3">
      <c r="A285" s="6"/>
    </row>
    <row r="286" spans="1:1" x14ac:dyDescent="0.3">
      <c r="A286" s="6"/>
    </row>
    <row r="287" spans="1:1" x14ac:dyDescent="0.3">
      <c r="A287" s="6"/>
    </row>
    <row r="288" spans="1:1" x14ac:dyDescent="0.3">
      <c r="A288" s="6"/>
    </row>
    <row r="289" spans="1:1" x14ac:dyDescent="0.3">
      <c r="A289" s="6"/>
    </row>
    <row r="290" spans="1:1" x14ac:dyDescent="0.3">
      <c r="A290" s="6"/>
    </row>
    <row r="291" spans="1:1" x14ac:dyDescent="0.3">
      <c r="A291" s="6"/>
    </row>
    <row r="292" spans="1:1" x14ac:dyDescent="0.3">
      <c r="A292" s="6"/>
    </row>
    <row r="293" spans="1:1" x14ac:dyDescent="0.3">
      <c r="A293" s="6"/>
    </row>
    <row r="294" spans="1:1" x14ac:dyDescent="0.3">
      <c r="A294" s="6"/>
    </row>
    <row r="295" spans="1:1" x14ac:dyDescent="0.3">
      <c r="A295" s="6"/>
    </row>
    <row r="296" spans="1:1" x14ac:dyDescent="0.3">
      <c r="A296" s="6"/>
    </row>
    <row r="297" spans="1:1" x14ac:dyDescent="0.3">
      <c r="A297" s="6"/>
    </row>
    <row r="298" spans="1:1" x14ac:dyDescent="0.3">
      <c r="A298" s="6"/>
    </row>
    <row r="299" spans="1:1" x14ac:dyDescent="0.3">
      <c r="A299" s="6"/>
    </row>
    <row r="300" spans="1:1" x14ac:dyDescent="0.3">
      <c r="A300" s="6"/>
    </row>
    <row r="301" spans="1:1" x14ac:dyDescent="0.3">
      <c r="A301" s="6"/>
    </row>
    <row r="302" spans="1:1" x14ac:dyDescent="0.3">
      <c r="A302" s="6"/>
    </row>
    <row r="303" spans="1:1" x14ac:dyDescent="0.3">
      <c r="A303" s="6"/>
    </row>
    <row r="304" spans="1:1" x14ac:dyDescent="0.3">
      <c r="A304" s="6"/>
    </row>
    <row r="305" spans="1:1" x14ac:dyDescent="0.3">
      <c r="A305" s="6"/>
    </row>
    <row r="306" spans="1:1" x14ac:dyDescent="0.3">
      <c r="A306" s="6"/>
    </row>
    <row r="307" spans="1:1" x14ac:dyDescent="0.3">
      <c r="A307" s="6"/>
    </row>
    <row r="308" spans="1:1" x14ac:dyDescent="0.3">
      <c r="A308" s="6"/>
    </row>
    <row r="309" spans="1:1" x14ac:dyDescent="0.3">
      <c r="A309" s="6"/>
    </row>
    <row r="310" spans="1:1" x14ac:dyDescent="0.3">
      <c r="A310" s="6"/>
    </row>
    <row r="311" spans="1:1" x14ac:dyDescent="0.3">
      <c r="A311" s="6"/>
    </row>
    <row r="312" spans="1:1" x14ac:dyDescent="0.3">
      <c r="A312" s="6"/>
    </row>
    <row r="313" spans="1:1" x14ac:dyDescent="0.3">
      <c r="A313" s="6"/>
    </row>
    <row r="314" spans="1:1" x14ac:dyDescent="0.3">
      <c r="A314" s="6"/>
    </row>
    <row r="315" spans="1:1" x14ac:dyDescent="0.3">
      <c r="A315" s="6"/>
    </row>
    <row r="316" spans="1:1" x14ac:dyDescent="0.3">
      <c r="A316" s="6"/>
    </row>
    <row r="317" spans="1:1" x14ac:dyDescent="0.3">
      <c r="A317" s="6"/>
    </row>
    <row r="318" spans="1:1" x14ac:dyDescent="0.3">
      <c r="A318" s="6"/>
    </row>
    <row r="319" spans="1:1" x14ac:dyDescent="0.3">
      <c r="A319" s="6"/>
    </row>
    <row r="320" spans="1:1" x14ac:dyDescent="0.3">
      <c r="A320" s="6"/>
    </row>
    <row r="321" spans="1:1" x14ac:dyDescent="0.3">
      <c r="A321" s="6"/>
    </row>
    <row r="322" spans="1:1" x14ac:dyDescent="0.3">
      <c r="A322" s="6"/>
    </row>
    <row r="323" spans="1:1" x14ac:dyDescent="0.3">
      <c r="A323" s="6"/>
    </row>
    <row r="324" spans="1:1" x14ac:dyDescent="0.3">
      <c r="A324" s="6"/>
    </row>
    <row r="325" spans="1:1" x14ac:dyDescent="0.3">
      <c r="A325" s="6"/>
    </row>
    <row r="326" spans="1:1" x14ac:dyDescent="0.3">
      <c r="A326" s="6"/>
    </row>
    <row r="327" spans="1:1" x14ac:dyDescent="0.3">
      <c r="A327" s="6"/>
    </row>
    <row r="328" spans="1:1" x14ac:dyDescent="0.3">
      <c r="A328" s="6"/>
    </row>
    <row r="329" spans="1:1" x14ac:dyDescent="0.3">
      <c r="A329" s="6"/>
    </row>
    <row r="330" spans="1:1" x14ac:dyDescent="0.3">
      <c r="A330" s="6"/>
    </row>
    <row r="331" spans="1:1" x14ac:dyDescent="0.3">
      <c r="A331" s="6"/>
    </row>
    <row r="332" spans="1:1" x14ac:dyDescent="0.3">
      <c r="A332" s="6"/>
    </row>
    <row r="333" spans="1:1" x14ac:dyDescent="0.3">
      <c r="A333" s="6"/>
    </row>
    <row r="334" spans="1:1" x14ac:dyDescent="0.3">
      <c r="A334" s="6"/>
    </row>
    <row r="335" spans="1:1" x14ac:dyDescent="0.3">
      <c r="A335" s="6"/>
    </row>
    <row r="336" spans="1:1" x14ac:dyDescent="0.3">
      <c r="A336" s="6"/>
    </row>
    <row r="337" spans="1:1" x14ac:dyDescent="0.3">
      <c r="A337" s="6"/>
    </row>
    <row r="338" spans="1:1" x14ac:dyDescent="0.3">
      <c r="A338" s="6"/>
    </row>
    <row r="339" spans="1:1" x14ac:dyDescent="0.3">
      <c r="A339" s="6"/>
    </row>
    <row r="340" spans="1:1" x14ac:dyDescent="0.3">
      <c r="A340" s="6"/>
    </row>
    <row r="341" spans="1:1" x14ac:dyDescent="0.3">
      <c r="A341" s="6"/>
    </row>
    <row r="342" spans="1:1" x14ac:dyDescent="0.3">
      <c r="A342" s="6"/>
    </row>
    <row r="343" spans="1:1" x14ac:dyDescent="0.3">
      <c r="A343" s="6"/>
    </row>
    <row r="344" spans="1:1" x14ac:dyDescent="0.3">
      <c r="A344" s="6"/>
    </row>
    <row r="345" spans="1:1" x14ac:dyDescent="0.3">
      <c r="A345" s="6"/>
    </row>
    <row r="346" spans="1:1" x14ac:dyDescent="0.3">
      <c r="A346" s="6"/>
    </row>
    <row r="347" spans="1:1" x14ac:dyDescent="0.3">
      <c r="A347" s="6"/>
    </row>
    <row r="348" spans="1:1" x14ac:dyDescent="0.3">
      <c r="A348" s="6"/>
    </row>
    <row r="349" spans="1:1" x14ac:dyDescent="0.3">
      <c r="A349" s="6"/>
    </row>
    <row r="350" spans="1:1" x14ac:dyDescent="0.3">
      <c r="A350" s="6"/>
    </row>
    <row r="351" spans="1:1" x14ac:dyDescent="0.3">
      <c r="A351" s="6"/>
    </row>
    <row r="352" spans="1:1" x14ac:dyDescent="0.3">
      <c r="A352" s="6"/>
    </row>
    <row r="353" spans="1:1" x14ac:dyDescent="0.3">
      <c r="A353" s="6"/>
    </row>
    <row r="354" spans="1:1" x14ac:dyDescent="0.3">
      <c r="A354" s="6"/>
    </row>
    <row r="355" spans="1:1" x14ac:dyDescent="0.3">
      <c r="A355" s="6"/>
    </row>
    <row r="356" spans="1:1" x14ac:dyDescent="0.3">
      <c r="A356" s="6"/>
    </row>
    <row r="357" spans="1:1" x14ac:dyDescent="0.3">
      <c r="A357" s="6"/>
    </row>
    <row r="358" spans="1:1" x14ac:dyDescent="0.3">
      <c r="A358" s="6"/>
    </row>
    <row r="359" spans="1:1" x14ac:dyDescent="0.3">
      <c r="A359" s="6"/>
    </row>
    <row r="360" spans="1:1" x14ac:dyDescent="0.3">
      <c r="A360" s="6"/>
    </row>
    <row r="361" spans="1:1" x14ac:dyDescent="0.3">
      <c r="A361" s="6"/>
    </row>
    <row r="362" spans="1:1" x14ac:dyDescent="0.3">
      <c r="A362" s="6"/>
    </row>
    <row r="363" spans="1:1" x14ac:dyDescent="0.3">
      <c r="A363" s="6"/>
    </row>
    <row r="364" spans="1:1" x14ac:dyDescent="0.3">
      <c r="A364" s="6"/>
    </row>
    <row r="365" spans="1:1" x14ac:dyDescent="0.3">
      <c r="A365" s="6"/>
    </row>
    <row r="366" spans="1:1" x14ac:dyDescent="0.3">
      <c r="A366" s="6"/>
    </row>
    <row r="367" spans="1:1" x14ac:dyDescent="0.3">
      <c r="A367" s="6"/>
    </row>
    <row r="368" spans="1:1" x14ac:dyDescent="0.3">
      <c r="A368" s="6"/>
    </row>
    <row r="369" spans="1:1" x14ac:dyDescent="0.3">
      <c r="A369" s="6"/>
    </row>
    <row r="370" spans="1:1" x14ac:dyDescent="0.3">
      <c r="A370" s="6"/>
    </row>
    <row r="371" spans="1:1" x14ac:dyDescent="0.3">
      <c r="A371" s="6"/>
    </row>
    <row r="372" spans="1:1" x14ac:dyDescent="0.3">
      <c r="A372" s="6"/>
    </row>
    <row r="373" spans="1:1" x14ac:dyDescent="0.3">
      <c r="A373" s="6"/>
    </row>
    <row r="374" spans="1:1" x14ac:dyDescent="0.3">
      <c r="A374" s="6"/>
    </row>
    <row r="375" spans="1:1" x14ac:dyDescent="0.3">
      <c r="A375" s="6"/>
    </row>
    <row r="376" spans="1:1" x14ac:dyDescent="0.3">
      <c r="A376" s="6"/>
    </row>
    <row r="377" spans="1:1" x14ac:dyDescent="0.3">
      <c r="A377" s="6"/>
    </row>
    <row r="378" spans="1:1" x14ac:dyDescent="0.3">
      <c r="A378" s="6"/>
    </row>
    <row r="379" spans="1:1" x14ac:dyDescent="0.3">
      <c r="A379" s="6"/>
    </row>
    <row r="380" spans="1:1" x14ac:dyDescent="0.3">
      <c r="A380" s="6"/>
    </row>
    <row r="381" spans="1:1" x14ac:dyDescent="0.3">
      <c r="A381" s="6"/>
    </row>
    <row r="382" spans="1:1" x14ac:dyDescent="0.3">
      <c r="A382" s="6"/>
    </row>
    <row r="383" spans="1:1" x14ac:dyDescent="0.3">
      <c r="A383" s="6"/>
    </row>
    <row r="384" spans="1:1" x14ac:dyDescent="0.3">
      <c r="A384" s="6"/>
    </row>
    <row r="385" spans="1:1" x14ac:dyDescent="0.3">
      <c r="A385" s="6"/>
    </row>
    <row r="386" spans="1:1" x14ac:dyDescent="0.3">
      <c r="A386" s="6"/>
    </row>
    <row r="387" spans="1:1" x14ac:dyDescent="0.3">
      <c r="A387" s="6"/>
    </row>
    <row r="388" spans="1:1" x14ac:dyDescent="0.3">
      <c r="A388" s="6"/>
    </row>
    <row r="389" spans="1:1" x14ac:dyDescent="0.3">
      <c r="A389" s="6"/>
    </row>
    <row r="390" spans="1:1" x14ac:dyDescent="0.3">
      <c r="A390" s="6"/>
    </row>
    <row r="391" spans="1:1" x14ac:dyDescent="0.3">
      <c r="A391" s="6"/>
    </row>
    <row r="392" spans="1:1" x14ac:dyDescent="0.3">
      <c r="A392" s="6"/>
    </row>
    <row r="393" spans="1:1" x14ac:dyDescent="0.3">
      <c r="A393" s="6"/>
    </row>
    <row r="394" spans="1:1" x14ac:dyDescent="0.3">
      <c r="A394" s="6"/>
    </row>
    <row r="395" spans="1:1" x14ac:dyDescent="0.3">
      <c r="A395" s="6"/>
    </row>
    <row r="396" spans="1:1" x14ac:dyDescent="0.3">
      <c r="A396" s="6"/>
    </row>
    <row r="397" spans="1:1" x14ac:dyDescent="0.3">
      <c r="A397" s="6"/>
    </row>
    <row r="398" spans="1:1" x14ac:dyDescent="0.3">
      <c r="A398" s="6"/>
    </row>
    <row r="399" spans="1:1" x14ac:dyDescent="0.3">
      <c r="A399" s="6"/>
    </row>
    <row r="400" spans="1:1" x14ac:dyDescent="0.3">
      <c r="A400" s="6"/>
    </row>
    <row r="401" spans="1:1" x14ac:dyDescent="0.3">
      <c r="A401" s="6"/>
    </row>
    <row r="402" spans="1:1" x14ac:dyDescent="0.3">
      <c r="A402" s="6"/>
    </row>
    <row r="403" spans="1:1" x14ac:dyDescent="0.3">
      <c r="A403" s="6"/>
    </row>
    <row r="404" spans="1:1" x14ac:dyDescent="0.3">
      <c r="A404" s="6"/>
    </row>
    <row r="405" spans="1:1" x14ac:dyDescent="0.3">
      <c r="A405" s="6"/>
    </row>
    <row r="406" spans="1:1" x14ac:dyDescent="0.3">
      <c r="A406" s="6"/>
    </row>
    <row r="407" spans="1:1" x14ac:dyDescent="0.3">
      <c r="A407" s="6"/>
    </row>
    <row r="408" spans="1:1" x14ac:dyDescent="0.3">
      <c r="A408" s="6"/>
    </row>
    <row r="409" spans="1:1" x14ac:dyDescent="0.3">
      <c r="A409" s="6"/>
    </row>
    <row r="410" spans="1:1" x14ac:dyDescent="0.3">
      <c r="A410" s="6"/>
    </row>
    <row r="411" spans="1:1" x14ac:dyDescent="0.3">
      <c r="A411" s="6"/>
    </row>
    <row r="412" spans="1:1" x14ac:dyDescent="0.3">
      <c r="A412" s="6"/>
    </row>
    <row r="413" spans="1:1" x14ac:dyDescent="0.3">
      <c r="A413" s="6"/>
    </row>
    <row r="414" spans="1:1" x14ac:dyDescent="0.3">
      <c r="A414" s="6"/>
    </row>
    <row r="415" spans="1:1" x14ac:dyDescent="0.3">
      <c r="A415" s="6"/>
    </row>
    <row r="416" spans="1:1" x14ac:dyDescent="0.3">
      <c r="A416" s="6"/>
    </row>
    <row r="417" spans="1:1" x14ac:dyDescent="0.3">
      <c r="A417" s="6"/>
    </row>
    <row r="418" spans="1:1" x14ac:dyDescent="0.3">
      <c r="A418" s="6"/>
    </row>
    <row r="419" spans="1:1" x14ac:dyDescent="0.3">
      <c r="A419" s="6"/>
    </row>
    <row r="420" spans="1:1" x14ac:dyDescent="0.3">
      <c r="A420" s="6"/>
    </row>
    <row r="421" spans="1:1" x14ac:dyDescent="0.3">
      <c r="A421" s="6"/>
    </row>
    <row r="422" spans="1:1" x14ac:dyDescent="0.3">
      <c r="A422" s="6"/>
    </row>
    <row r="423" spans="1:1" x14ac:dyDescent="0.3">
      <c r="A423" s="6"/>
    </row>
    <row r="424" spans="1:1" x14ac:dyDescent="0.3">
      <c r="A424" s="6"/>
    </row>
    <row r="425" spans="1:1" x14ac:dyDescent="0.3">
      <c r="A425" s="6"/>
    </row>
    <row r="426" spans="1:1" x14ac:dyDescent="0.3">
      <c r="A426" s="6"/>
    </row>
    <row r="427" spans="1:1" x14ac:dyDescent="0.3">
      <c r="A427" s="6"/>
    </row>
    <row r="428" spans="1:1" x14ac:dyDescent="0.3">
      <c r="A428" s="6"/>
    </row>
    <row r="429" spans="1:1" x14ac:dyDescent="0.3">
      <c r="A429" s="6"/>
    </row>
    <row r="430" spans="1:1" x14ac:dyDescent="0.3">
      <c r="A430" s="6"/>
    </row>
    <row r="431" spans="1:1" x14ac:dyDescent="0.3">
      <c r="A431" s="6"/>
    </row>
    <row r="432" spans="1:1" x14ac:dyDescent="0.3">
      <c r="A432" s="6"/>
    </row>
    <row r="433" spans="1:1" x14ac:dyDescent="0.3">
      <c r="A433" s="6"/>
    </row>
    <row r="434" spans="1:1" x14ac:dyDescent="0.3">
      <c r="A434" s="6"/>
    </row>
    <row r="435" spans="1:1" x14ac:dyDescent="0.3">
      <c r="A435" s="6"/>
    </row>
    <row r="436" spans="1:1" x14ac:dyDescent="0.3">
      <c r="A436" s="6"/>
    </row>
    <row r="437" spans="1:1" x14ac:dyDescent="0.3">
      <c r="A437" s="6"/>
    </row>
    <row r="438" spans="1:1" x14ac:dyDescent="0.3">
      <c r="A438" s="6"/>
    </row>
    <row r="439" spans="1:1" x14ac:dyDescent="0.3">
      <c r="A439" s="6"/>
    </row>
    <row r="440" spans="1:1" x14ac:dyDescent="0.3">
      <c r="A440" s="6"/>
    </row>
    <row r="441" spans="1:1" x14ac:dyDescent="0.3">
      <c r="A441" s="6"/>
    </row>
    <row r="442" spans="1:1" x14ac:dyDescent="0.3">
      <c r="A442" s="6"/>
    </row>
    <row r="443" spans="1:1" x14ac:dyDescent="0.3">
      <c r="A443" s="6"/>
    </row>
    <row r="444" spans="1:1" x14ac:dyDescent="0.3">
      <c r="A444" s="6"/>
    </row>
    <row r="445" spans="1:1" x14ac:dyDescent="0.3">
      <c r="A445" s="6"/>
    </row>
    <row r="446" spans="1:1" x14ac:dyDescent="0.3">
      <c r="A446" s="6"/>
    </row>
    <row r="447" spans="1:1" x14ac:dyDescent="0.3">
      <c r="A447" s="6"/>
    </row>
    <row r="448" spans="1:1" x14ac:dyDescent="0.3">
      <c r="A448" s="6"/>
    </row>
    <row r="449" spans="1:1" x14ac:dyDescent="0.3">
      <c r="A449" s="6"/>
    </row>
    <row r="450" spans="1:1" x14ac:dyDescent="0.3">
      <c r="A450" s="6"/>
    </row>
    <row r="451" spans="1:1" x14ac:dyDescent="0.3">
      <c r="A451" s="6"/>
    </row>
    <row r="452" spans="1:1" x14ac:dyDescent="0.3">
      <c r="A452" s="6"/>
    </row>
    <row r="453" spans="1:1" x14ac:dyDescent="0.3">
      <c r="A453" s="6"/>
    </row>
    <row r="454" spans="1:1" x14ac:dyDescent="0.3">
      <c r="A454" s="6"/>
    </row>
    <row r="455" spans="1:1" x14ac:dyDescent="0.3">
      <c r="A455" s="6"/>
    </row>
    <row r="456" spans="1:1" x14ac:dyDescent="0.3">
      <c r="A456" s="6"/>
    </row>
    <row r="457" spans="1:1" x14ac:dyDescent="0.3">
      <c r="A457" s="6"/>
    </row>
    <row r="458" spans="1:1" x14ac:dyDescent="0.3">
      <c r="A458" s="6"/>
    </row>
    <row r="459" spans="1:1" x14ac:dyDescent="0.3">
      <c r="A459" s="6"/>
    </row>
    <row r="460" spans="1:1" x14ac:dyDescent="0.3">
      <c r="A460" s="6"/>
    </row>
    <row r="461" spans="1:1" x14ac:dyDescent="0.3">
      <c r="A461" s="6"/>
    </row>
    <row r="462" spans="1:1" x14ac:dyDescent="0.3">
      <c r="A462" s="6"/>
    </row>
    <row r="463" spans="1:1" x14ac:dyDescent="0.3">
      <c r="A463" s="6"/>
    </row>
    <row r="464" spans="1:1" x14ac:dyDescent="0.3">
      <c r="A464" s="6"/>
    </row>
    <row r="465" spans="1:1" x14ac:dyDescent="0.3">
      <c r="A465" s="6"/>
    </row>
    <row r="466" spans="1:1" x14ac:dyDescent="0.3">
      <c r="A466" s="6"/>
    </row>
    <row r="467" spans="1:1" x14ac:dyDescent="0.3">
      <c r="A467" s="6"/>
    </row>
    <row r="468" spans="1:1" x14ac:dyDescent="0.3">
      <c r="A468" s="6"/>
    </row>
    <row r="469" spans="1:1" x14ac:dyDescent="0.3">
      <c r="A469" s="6"/>
    </row>
    <row r="470" spans="1:1" x14ac:dyDescent="0.3">
      <c r="A470" s="6"/>
    </row>
    <row r="471" spans="1:1" x14ac:dyDescent="0.3">
      <c r="A471" s="6"/>
    </row>
    <row r="472" spans="1:1" x14ac:dyDescent="0.3">
      <c r="A472" s="6"/>
    </row>
    <row r="473" spans="1:1" x14ac:dyDescent="0.3">
      <c r="A473" s="6"/>
    </row>
    <row r="474" spans="1:1" x14ac:dyDescent="0.3">
      <c r="A474" s="6"/>
    </row>
    <row r="475" spans="1:1" x14ac:dyDescent="0.3">
      <c r="A475" s="6"/>
    </row>
    <row r="476" spans="1:1" x14ac:dyDescent="0.3">
      <c r="A476" s="6"/>
    </row>
    <row r="477" spans="1:1" x14ac:dyDescent="0.3">
      <c r="A477" s="6"/>
    </row>
    <row r="478" spans="1:1" x14ac:dyDescent="0.3">
      <c r="A478" s="6"/>
    </row>
    <row r="479" spans="1:1" x14ac:dyDescent="0.3">
      <c r="A479" s="6"/>
    </row>
    <row r="480" spans="1:1" x14ac:dyDescent="0.3">
      <c r="A480" s="6"/>
    </row>
    <row r="481" spans="1:1" x14ac:dyDescent="0.3">
      <c r="A481" s="6"/>
    </row>
    <row r="482" spans="1:1" x14ac:dyDescent="0.3">
      <c r="A482" s="6"/>
    </row>
    <row r="483" spans="1:1" x14ac:dyDescent="0.3">
      <c r="A483" s="6"/>
    </row>
    <row r="484" spans="1:1" x14ac:dyDescent="0.3">
      <c r="A484" s="6"/>
    </row>
    <row r="485" spans="1:1" x14ac:dyDescent="0.3">
      <c r="A485" s="6"/>
    </row>
    <row r="486" spans="1:1" x14ac:dyDescent="0.3">
      <c r="A486" s="6"/>
    </row>
    <row r="487" spans="1:1" x14ac:dyDescent="0.3">
      <c r="A487" s="6"/>
    </row>
    <row r="488" spans="1:1" x14ac:dyDescent="0.3">
      <c r="A488" s="6"/>
    </row>
    <row r="489" spans="1:1" x14ac:dyDescent="0.3">
      <c r="A489" s="6"/>
    </row>
    <row r="490" spans="1:1" x14ac:dyDescent="0.3">
      <c r="A490" s="6"/>
    </row>
    <row r="491" spans="1:1" x14ac:dyDescent="0.3">
      <c r="A491" s="6"/>
    </row>
    <row r="492" spans="1:1" x14ac:dyDescent="0.3">
      <c r="A492" s="6"/>
    </row>
    <row r="493" spans="1:1" x14ac:dyDescent="0.3">
      <c r="A493" s="6"/>
    </row>
    <row r="494" spans="1:1" x14ac:dyDescent="0.3">
      <c r="A494" s="6"/>
    </row>
    <row r="495" spans="1:1" x14ac:dyDescent="0.3">
      <c r="A495" s="6"/>
    </row>
    <row r="496" spans="1:1" x14ac:dyDescent="0.3">
      <c r="A496" s="6"/>
    </row>
    <row r="497" spans="1:1" x14ac:dyDescent="0.3">
      <c r="A497" s="6"/>
    </row>
    <row r="498" spans="1:1" x14ac:dyDescent="0.3">
      <c r="A498" s="6"/>
    </row>
    <row r="499" spans="1:1" x14ac:dyDescent="0.3">
      <c r="A499" s="6"/>
    </row>
    <row r="500" spans="1:1" x14ac:dyDescent="0.3">
      <c r="A500" s="6"/>
    </row>
    <row r="501" spans="1:1" x14ac:dyDescent="0.3">
      <c r="A501" s="6"/>
    </row>
    <row r="502" spans="1:1" x14ac:dyDescent="0.3">
      <c r="A502" s="6"/>
    </row>
    <row r="503" spans="1:1" x14ac:dyDescent="0.3">
      <c r="A503" s="6"/>
    </row>
    <row r="504" spans="1:1" x14ac:dyDescent="0.3">
      <c r="A504" s="6"/>
    </row>
    <row r="505" spans="1:1" x14ac:dyDescent="0.3">
      <c r="A505" s="6"/>
    </row>
    <row r="506" spans="1:1" x14ac:dyDescent="0.3">
      <c r="A506" s="6"/>
    </row>
    <row r="507" spans="1:1" x14ac:dyDescent="0.3">
      <c r="A507" s="6"/>
    </row>
    <row r="508" spans="1:1" x14ac:dyDescent="0.3">
      <c r="A508" s="6"/>
    </row>
    <row r="509" spans="1:1" x14ac:dyDescent="0.3">
      <c r="A509" s="6"/>
    </row>
    <row r="510" spans="1:1" x14ac:dyDescent="0.3">
      <c r="A510" s="6"/>
    </row>
    <row r="511" spans="1:1" x14ac:dyDescent="0.3">
      <c r="A511" s="6"/>
    </row>
    <row r="512" spans="1:1" x14ac:dyDescent="0.3">
      <c r="A512" s="6"/>
    </row>
    <row r="513" spans="1:1" x14ac:dyDescent="0.3">
      <c r="A513" s="6"/>
    </row>
    <row r="514" spans="1:1" x14ac:dyDescent="0.3">
      <c r="A514" s="6"/>
    </row>
    <row r="515" spans="1:1" x14ac:dyDescent="0.3">
      <c r="A515" s="6"/>
    </row>
    <row r="516" spans="1:1" x14ac:dyDescent="0.3">
      <c r="A516" s="6"/>
    </row>
    <row r="517" spans="1:1" x14ac:dyDescent="0.3">
      <c r="A517" s="6"/>
    </row>
    <row r="518" spans="1:1" x14ac:dyDescent="0.3">
      <c r="A518" s="6"/>
    </row>
    <row r="519" spans="1:1" x14ac:dyDescent="0.3">
      <c r="A519" s="6"/>
    </row>
    <row r="520" spans="1:1" x14ac:dyDescent="0.3">
      <c r="A520" s="6"/>
    </row>
    <row r="521" spans="1:1" x14ac:dyDescent="0.3">
      <c r="A521" s="6"/>
    </row>
    <row r="522" spans="1:1" x14ac:dyDescent="0.3">
      <c r="A522" s="6"/>
    </row>
    <row r="523" spans="1:1" x14ac:dyDescent="0.3">
      <c r="A523" s="6"/>
    </row>
    <row r="524" spans="1:1" x14ac:dyDescent="0.3">
      <c r="A524" s="6"/>
    </row>
    <row r="525" spans="1:1" x14ac:dyDescent="0.3">
      <c r="A525" s="6"/>
    </row>
    <row r="526" spans="1:1" x14ac:dyDescent="0.3">
      <c r="A526" s="6"/>
    </row>
    <row r="527" spans="1:1" x14ac:dyDescent="0.3">
      <c r="A527" s="6"/>
    </row>
    <row r="528" spans="1:1" x14ac:dyDescent="0.3">
      <c r="A528" s="6"/>
    </row>
    <row r="529" spans="1:1" x14ac:dyDescent="0.3">
      <c r="A529" s="6"/>
    </row>
    <row r="530" spans="1:1" x14ac:dyDescent="0.3">
      <c r="A530" s="6"/>
    </row>
    <row r="531" spans="1:1" x14ac:dyDescent="0.3">
      <c r="A531" s="6"/>
    </row>
    <row r="532" spans="1:1" x14ac:dyDescent="0.3">
      <c r="A532" s="6"/>
    </row>
    <row r="533" spans="1:1" x14ac:dyDescent="0.3">
      <c r="A533" s="6"/>
    </row>
    <row r="534" spans="1:1" x14ac:dyDescent="0.3">
      <c r="A534" s="6"/>
    </row>
    <row r="535" spans="1:1" x14ac:dyDescent="0.3">
      <c r="A535" s="6"/>
    </row>
    <row r="536" spans="1:1" x14ac:dyDescent="0.3">
      <c r="A536" s="6"/>
    </row>
    <row r="537" spans="1:1" x14ac:dyDescent="0.3">
      <c r="A537" s="6"/>
    </row>
    <row r="538" spans="1:1" x14ac:dyDescent="0.3">
      <c r="A538" s="6"/>
    </row>
    <row r="539" spans="1:1" x14ac:dyDescent="0.3">
      <c r="A539" s="6"/>
    </row>
    <row r="540" spans="1:1" x14ac:dyDescent="0.3">
      <c r="A540" s="6"/>
    </row>
    <row r="541" spans="1:1" x14ac:dyDescent="0.3">
      <c r="A541" s="6"/>
    </row>
    <row r="542" spans="1:1" x14ac:dyDescent="0.3">
      <c r="A542" s="6"/>
    </row>
    <row r="543" spans="1:1" x14ac:dyDescent="0.3">
      <c r="A543" s="6"/>
    </row>
    <row r="544" spans="1:1" x14ac:dyDescent="0.3">
      <c r="A544" s="6"/>
    </row>
    <row r="545" spans="1:1" x14ac:dyDescent="0.3">
      <c r="A545" s="6"/>
    </row>
    <row r="546" spans="1:1" x14ac:dyDescent="0.3">
      <c r="A546" s="6"/>
    </row>
    <row r="547" spans="1:1" x14ac:dyDescent="0.3">
      <c r="A547" s="6"/>
    </row>
    <row r="548" spans="1:1" x14ac:dyDescent="0.3">
      <c r="A548" s="6"/>
    </row>
    <row r="549" spans="1:1" x14ac:dyDescent="0.3">
      <c r="A549" s="6"/>
    </row>
    <row r="550" spans="1:1" x14ac:dyDescent="0.3">
      <c r="A550" s="6"/>
    </row>
    <row r="551" spans="1:1" x14ac:dyDescent="0.3">
      <c r="A551" s="6"/>
    </row>
    <row r="552" spans="1:1" x14ac:dyDescent="0.3">
      <c r="A552" s="6"/>
    </row>
    <row r="553" spans="1:1" x14ac:dyDescent="0.3">
      <c r="A553" s="6"/>
    </row>
    <row r="554" spans="1:1" x14ac:dyDescent="0.3">
      <c r="A554" s="6"/>
    </row>
    <row r="555" spans="1:1" x14ac:dyDescent="0.3">
      <c r="A555" s="6"/>
    </row>
    <row r="556" spans="1:1" x14ac:dyDescent="0.3">
      <c r="A556" s="6"/>
    </row>
    <row r="557" spans="1:1" x14ac:dyDescent="0.3">
      <c r="A557" s="6"/>
    </row>
    <row r="558" spans="1:1" x14ac:dyDescent="0.3">
      <c r="A558" s="6"/>
    </row>
    <row r="559" spans="1:1" x14ac:dyDescent="0.3">
      <c r="A559" s="6"/>
    </row>
    <row r="560" spans="1:1" x14ac:dyDescent="0.3">
      <c r="A560" s="6"/>
    </row>
    <row r="561" spans="1:1" x14ac:dyDescent="0.3">
      <c r="A561" s="6"/>
    </row>
    <row r="562" spans="1:1" x14ac:dyDescent="0.3">
      <c r="A562" s="6"/>
    </row>
    <row r="563" spans="1:1" x14ac:dyDescent="0.3">
      <c r="A563" s="6"/>
    </row>
    <row r="564" spans="1:1" x14ac:dyDescent="0.3">
      <c r="A564" s="6"/>
    </row>
    <row r="565" spans="1:1" x14ac:dyDescent="0.3">
      <c r="A565" s="6"/>
    </row>
    <row r="566" spans="1:1" x14ac:dyDescent="0.3">
      <c r="A566" s="6"/>
    </row>
    <row r="567" spans="1:1" x14ac:dyDescent="0.3">
      <c r="A567" s="6"/>
    </row>
    <row r="568" spans="1:1" x14ac:dyDescent="0.3">
      <c r="A568" s="6"/>
    </row>
    <row r="569" spans="1:1" x14ac:dyDescent="0.3">
      <c r="A569" s="6"/>
    </row>
    <row r="570" spans="1:1" x14ac:dyDescent="0.3">
      <c r="A570" s="6"/>
    </row>
    <row r="571" spans="1:1" x14ac:dyDescent="0.3">
      <c r="A571" s="6"/>
    </row>
    <row r="572" spans="1:1" x14ac:dyDescent="0.3">
      <c r="A572" s="6"/>
    </row>
    <row r="573" spans="1:1" x14ac:dyDescent="0.3">
      <c r="A573" s="6"/>
    </row>
    <row r="574" spans="1:1" x14ac:dyDescent="0.3">
      <c r="A574" s="6"/>
    </row>
    <row r="575" spans="1:1" x14ac:dyDescent="0.3">
      <c r="A575" s="6"/>
    </row>
    <row r="576" spans="1:1" x14ac:dyDescent="0.3">
      <c r="A576" s="6"/>
    </row>
    <row r="577" spans="1:1" x14ac:dyDescent="0.3">
      <c r="A577" s="6"/>
    </row>
    <row r="578" spans="1:1" x14ac:dyDescent="0.3">
      <c r="A578" s="6"/>
    </row>
    <row r="579" spans="1:1" x14ac:dyDescent="0.3">
      <c r="A579" s="6"/>
    </row>
    <row r="580" spans="1:1" x14ac:dyDescent="0.3">
      <c r="A580" s="6"/>
    </row>
    <row r="581" spans="1:1" x14ac:dyDescent="0.3">
      <c r="A581" s="6"/>
    </row>
    <row r="582" spans="1:1" x14ac:dyDescent="0.3">
      <c r="A582" s="6"/>
    </row>
    <row r="583" spans="1:1" x14ac:dyDescent="0.3">
      <c r="A583" s="6"/>
    </row>
    <row r="584" spans="1:1" x14ac:dyDescent="0.3">
      <c r="A584" s="6"/>
    </row>
    <row r="585" spans="1:1" x14ac:dyDescent="0.3">
      <c r="A585" s="6"/>
    </row>
    <row r="586" spans="1:1" x14ac:dyDescent="0.3">
      <c r="A586" s="6"/>
    </row>
    <row r="587" spans="1:1" x14ac:dyDescent="0.3">
      <c r="A587" s="6"/>
    </row>
    <row r="588" spans="1:1" x14ac:dyDescent="0.3">
      <c r="A588" s="6"/>
    </row>
    <row r="589" spans="1:1" x14ac:dyDescent="0.3">
      <c r="A589" s="6"/>
    </row>
    <row r="590" spans="1:1" x14ac:dyDescent="0.3">
      <c r="A590" s="6"/>
    </row>
    <row r="591" spans="1:1" x14ac:dyDescent="0.3">
      <c r="A591" s="6"/>
    </row>
    <row r="592" spans="1:1" x14ac:dyDescent="0.3">
      <c r="A592" s="6"/>
    </row>
    <row r="593" spans="1:1" x14ac:dyDescent="0.3">
      <c r="A593" s="6"/>
    </row>
    <row r="594" spans="1:1" x14ac:dyDescent="0.3">
      <c r="A594" s="6"/>
    </row>
    <row r="595" spans="1:1" x14ac:dyDescent="0.3">
      <c r="A595" s="6"/>
    </row>
    <row r="596" spans="1:1" x14ac:dyDescent="0.3">
      <c r="A596" s="6"/>
    </row>
    <row r="597" spans="1:1" x14ac:dyDescent="0.3">
      <c r="A597" s="6"/>
    </row>
    <row r="598" spans="1:1" x14ac:dyDescent="0.3">
      <c r="A598" s="6"/>
    </row>
    <row r="599" spans="1:1" x14ac:dyDescent="0.3">
      <c r="A599" s="6"/>
    </row>
    <row r="600" spans="1:1" x14ac:dyDescent="0.3">
      <c r="A600" s="6"/>
    </row>
    <row r="601" spans="1:1" x14ac:dyDescent="0.3">
      <c r="A601" s="6"/>
    </row>
    <row r="602" spans="1:1" x14ac:dyDescent="0.3">
      <c r="A602" s="6"/>
    </row>
    <row r="603" spans="1:1" x14ac:dyDescent="0.3">
      <c r="A603" s="6"/>
    </row>
    <row r="604" spans="1:1" x14ac:dyDescent="0.3">
      <c r="A604" s="6"/>
    </row>
    <row r="605" spans="1:1" x14ac:dyDescent="0.3">
      <c r="A605" s="6"/>
    </row>
    <row r="606" spans="1:1" x14ac:dyDescent="0.3">
      <c r="A606" s="6"/>
    </row>
    <row r="607" spans="1:1" x14ac:dyDescent="0.3">
      <c r="A607" s="6"/>
    </row>
    <row r="608" spans="1:1" x14ac:dyDescent="0.3">
      <c r="A608" s="6"/>
    </row>
    <row r="609" spans="1:1" x14ac:dyDescent="0.3">
      <c r="A609" s="6"/>
    </row>
    <row r="610" spans="1:1" x14ac:dyDescent="0.3">
      <c r="A610" s="6"/>
    </row>
    <row r="611" spans="1:1" x14ac:dyDescent="0.3">
      <c r="A611" s="6"/>
    </row>
    <row r="612" spans="1:1" x14ac:dyDescent="0.3">
      <c r="A612" s="6"/>
    </row>
    <row r="613" spans="1:1" x14ac:dyDescent="0.3">
      <c r="A613" s="6"/>
    </row>
    <row r="614" spans="1:1" x14ac:dyDescent="0.3">
      <c r="A614" s="6"/>
    </row>
    <row r="615" spans="1:1" x14ac:dyDescent="0.3">
      <c r="A615" s="6"/>
    </row>
    <row r="616" spans="1:1" x14ac:dyDescent="0.3">
      <c r="A616" s="6"/>
    </row>
    <row r="617" spans="1:1" x14ac:dyDescent="0.3">
      <c r="A617" s="6"/>
    </row>
    <row r="618" spans="1:1" x14ac:dyDescent="0.3">
      <c r="A618" s="6"/>
    </row>
    <row r="619" spans="1:1" x14ac:dyDescent="0.3">
      <c r="A619" s="6"/>
    </row>
    <row r="620" spans="1:1" x14ac:dyDescent="0.3">
      <c r="A620" s="6"/>
    </row>
    <row r="621" spans="1:1" x14ac:dyDescent="0.3">
      <c r="A621" s="6"/>
    </row>
    <row r="622" spans="1:1" x14ac:dyDescent="0.3">
      <c r="A622" s="6"/>
    </row>
    <row r="623" spans="1:1" x14ac:dyDescent="0.3">
      <c r="A623" s="6"/>
    </row>
    <row r="624" spans="1:1" x14ac:dyDescent="0.3">
      <c r="A624" s="6"/>
    </row>
    <row r="625" spans="1:1" x14ac:dyDescent="0.3">
      <c r="A625" s="6"/>
    </row>
    <row r="626" spans="1:1" x14ac:dyDescent="0.3">
      <c r="A626" s="6"/>
    </row>
    <row r="627" spans="1:1" x14ac:dyDescent="0.3">
      <c r="A627" s="6"/>
    </row>
    <row r="628" spans="1:1" x14ac:dyDescent="0.3">
      <c r="A628" s="6"/>
    </row>
    <row r="629" spans="1:1" x14ac:dyDescent="0.3">
      <c r="A629" s="6"/>
    </row>
    <row r="630" spans="1:1" x14ac:dyDescent="0.3">
      <c r="A630" s="6"/>
    </row>
    <row r="631" spans="1:1" x14ac:dyDescent="0.3">
      <c r="A631" s="6"/>
    </row>
    <row r="632" spans="1:1" x14ac:dyDescent="0.3">
      <c r="A632" s="6"/>
    </row>
    <row r="633" spans="1:1" x14ac:dyDescent="0.3">
      <c r="A633" s="6"/>
    </row>
    <row r="634" spans="1:1" x14ac:dyDescent="0.3">
      <c r="A634" s="6"/>
    </row>
    <row r="635" spans="1:1" x14ac:dyDescent="0.3">
      <c r="A635" s="6"/>
    </row>
    <row r="636" spans="1:1" x14ac:dyDescent="0.3">
      <c r="A636" s="6"/>
    </row>
    <row r="637" spans="1:1" x14ac:dyDescent="0.3">
      <c r="A637" s="6"/>
    </row>
    <row r="638" spans="1:1" x14ac:dyDescent="0.3">
      <c r="A638" s="6"/>
    </row>
    <row r="639" spans="1:1" x14ac:dyDescent="0.3">
      <c r="A639" s="6"/>
    </row>
    <row r="640" spans="1:1" x14ac:dyDescent="0.3">
      <c r="A640" s="6"/>
    </row>
    <row r="641" spans="1:1" x14ac:dyDescent="0.3">
      <c r="A641" s="6"/>
    </row>
    <row r="642" spans="1:1" x14ac:dyDescent="0.3">
      <c r="A642" s="6"/>
    </row>
    <row r="643" spans="1:1" x14ac:dyDescent="0.3">
      <c r="A643" s="6"/>
    </row>
    <row r="644" spans="1:1" x14ac:dyDescent="0.3">
      <c r="A644" s="6"/>
    </row>
    <row r="645" spans="1:1" x14ac:dyDescent="0.3">
      <c r="A645" s="6"/>
    </row>
    <row r="646" spans="1:1" x14ac:dyDescent="0.3">
      <c r="A646" s="6"/>
    </row>
    <row r="647" spans="1:1" x14ac:dyDescent="0.3">
      <c r="A647" s="6"/>
    </row>
    <row r="648" spans="1:1" x14ac:dyDescent="0.3">
      <c r="A648" s="6"/>
    </row>
    <row r="649" spans="1:1" x14ac:dyDescent="0.3">
      <c r="A649" s="6"/>
    </row>
    <row r="650" spans="1:1" x14ac:dyDescent="0.3">
      <c r="A650" s="6"/>
    </row>
    <row r="651" spans="1:1" x14ac:dyDescent="0.3">
      <c r="A651" s="6"/>
    </row>
    <row r="652" spans="1:1" x14ac:dyDescent="0.3">
      <c r="A652" s="6"/>
    </row>
    <row r="653" spans="1:1" x14ac:dyDescent="0.3">
      <c r="A653" s="6"/>
    </row>
    <row r="654" spans="1:1" x14ac:dyDescent="0.3">
      <c r="A654" s="6"/>
    </row>
    <row r="655" spans="1:1" x14ac:dyDescent="0.3">
      <c r="A655" s="6"/>
    </row>
    <row r="656" spans="1:1" x14ac:dyDescent="0.3">
      <c r="A656" s="6"/>
    </row>
    <row r="657" spans="1:1" x14ac:dyDescent="0.3">
      <c r="A657" s="6"/>
    </row>
    <row r="658" spans="1:1" x14ac:dyDescent="0.3">
      <c r="A658" s="6"/>
    </row>
    <row r="659" spans="1:1" x14ac:dyDescent="0.3">
      <c r="A659" s="6"/>
    </row>
    <row r="660" spans="1:1" x14ac:dyDescent="0.3">
      <c r="A660" s="6"/>
    </row>
    <row r="661" spans="1:1" x14ac:dyDescent="0.3">
      <c r="A661" s="6"/>
    </row>
    <row r="662" spans="1:1" x14ac:dyDescent="0.3">
      <c r="A662" s="6"/>
    </row>
    <row r="663" spans="1:1" x14ac:dyDescent="0.3">
      <c r="A663" s="6"/>
    </row>
    <row r="664" spans="1:1" x14ac:dyDescent="0.3">
      <c r="A664" s="6"/>
    </row>
    <row r="665" spans="1:1" x14ac:dyDescent="0.3">
      <c r="A665" s="6"/>
    </row>
    <row r="666" spans="1:1" x14ac:dyDescent="0.3">
      <c r="A666" s="6"/>
    </row>
    <row r="667" spans="1:1" x14ac:dyDescent="0.3">
      <c r="A667" s="6"/>
    </row>
    <row r="668" spans="1:1" x14ac:dyDescent="0.3">
      <c r="A668" s="6"/>
    </row>
  </sheetData>
  <mergeCells count="1">
    <mergeCell ref="C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DETAIL</vt:lpstr>
      <vt:lpstr>RECAPITULATIF</vt:lpstr>
      <vt:lpstr>HORAIRE</vt:lpstr>
      <vt:lpstr>Liste_heures</vt:lpstr>
      <vt:lpstr>Listes_heures</vt:lpstr>
      <vt:lpstr>DETAIL!Zone_d_impression</vt:lpstr>
      <vt:lpstr>RECAPITULATIF!Zone_d_impression</vt:lpstr>
    </vt:vector>
  </TitlesOfParts>
  <Company>Université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Grimm</dc:creator>
  <cp:lastModifiedBy>Marilyn Yemane-Benedict</cp:lastModifiedBy>
  <cp:lastPrinted>2014-11-25T09:18:19Z</cp:lastPrinted>
  <dcterms:created xsi:type="dcterms:W3CDTF">2012-03-23T08:13:32Z</dcterms:created>
  <dcterms:modified xsi:type="dcterms:W3CDTF">2024-08-09T08:26:40Z</dcterms:modified>
</cp:coreProperties>
</file>