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ECHRECTO\RENIER Joël\Mémento\Mémento évolution 2019\Annexes à migrer 2019\"/>
    </mc:Choice>
  </mc:AlternateContent>
  <bookViews>
    <workbookView xWindow="120" yWindow="270" windowWidth="13995" windowHeight="7500" activeTab="1"/>
  </bookViews>
  <sheets>
    <sheet name="DETAIL" sheetId="24" r:id="rId1"/>
    <sheet name="RECAPITULATIF" sheetId="23" r:id="rId2"/>
    <sheet name="HORAIRE" sheetId="25" state="hidden" r:id="rId3"/>
  </sheets>
  <definedNames>
    <definedName name="Liste_heures">HORAIRE!$A$1:$A$576</definedName>
    <definedName name="Listes_heures">HORAIRE!$A$1:$A$96</definedName>
    <definedName name="_xlnm.Print_Area" localSheetId="0">DETAIL!$A$1:$J$95</definedName>
    <definedName name="_xlnm.Print_Area" localSheetId="1">RECAPITULATIF!$A$1:$N$39</definedName>
  </definedNames>
  <calcPr calcId="162913"/>
</workbook>
</file>

<file path=xl/calcChain.xml><?xml version="1.0" encoding="utf-8"?>
<calcChain xmlns="http://schemas.openxmlformats.org/spreadsheetml/2006/main">
  <c r="E10" i="23" l="1"/>
  <c r="A16" i="23" l="1"/>
  <c r="G8" i="23"/>
  <c r="B8" i="23"/>
  <c r="J77" i="24"/>
  <c r="H84" i="24" s="1"/>
  <c r="E23" i="24" l="1"/>
  <c r="K23" i="24" s="1"/>
  <c r="F15" i="24" l="1"/>
  <c r="B12" i="23" l="1"/>
  <c r="B24" i="24" l="1"/>
  <c r="C13" i="23"/>
  <c r="J16" i="23" l="1"/>
  <c r="L16" i="23"/>
  <c r="C12" i="23"/>
  <c r="E31" i="24" l="1"/>
  <c r="B31" i="24"/>
  <c r="B13" i="23"/>
  <c r="E75" i="24"/>
  <c r="B75" i="24"/>
  <c r="E74" i="24"/>
  <c r="B74" i="24"/>
  <c r="E73" i="24"/>
  <c r="B73" i="24"/>
  <c r="E72" i="24"/>
  <c r="B72" i="24"/>
  <c r="E71" i="24"/>
  <c r="B71" i="24"/>
  <c r="E70" i="24"/>
  <c r="B70" i="24"/>
  <c r="E69" i="24"/>
  <c r="B69" i="24"/>
  <c r="E68" i="24"/>
  <c r="B68" i="24"/>
  <c r="E67" i="24"/>
  <c r="B67" i="24"/>
  <c r="E66" i="24"/>
  <c r="B66" i="24"/>
  <c r="E65" i="24"/>
  <c r="B65" i="24"/>
  <c r="E64" i="24"/>
  <c r="B64" i="24"/>
  <c r="E63" i="24"/>
  <c r="B63" i="24"/>
  <c r="E62" i="24"/>
  <c r="B62" i="24"/>
  <c r="E61" i="24"/>
  <c r="B61" i="24"/>
  <c r="E60" i="24"/>
  <c r="B60" i="24"/>
  <c r="E59" i="24"/>
  <c r="B59" i="24"/>
  <c r="E58" i="24"/>
  <c r="B58" i="24"/>
  <c r="E57" i="24"/>
  <c r="B57" i="24"/>
  <c r="E56" i="24"/>
  <c r="B56" i="24"/>
  <c r="E55" i="24"/>
  <c r="B55" i="24"/>
  <c r="E54" i="24"/>
  <c r="B54" i="24"/>
  <c r="E53" i="24"/>
  <c r="B53" i="24"/>
  <c r="E52" i="24"/>
  <c r="B52" i="24"/>
  <c r="E51" i="24"/>
  <c r="B51" i="24"/>
  <c r="E50" i="24"/>
  <c r="B50" i="24"/>
  <c r="E49" i="24"/>
  <c r="B49" i="24"/>
  <c r="E48" i="24"/>
  <c r="B48" i="24"/>
  <c r="E47" i="24"/>
  <c r="B47" i="24"/>
  <c r="E46" i="24"/>
  <c r="B46" i="24"/>
  <c r="E45" i="24"/>
  <c r="B45" i="24"/>
  <c r="E44" i="24"/>
  <c r="B44" i="24"/>
  <c r="E43" i="24"/>
  <c r="B43" i="24"/>
  <c r="E42" i="24"/>
  <c r="B42" i="24"/>
  <c r="E41" i="24"/>
  <c r="B41" i="24"/>
  <c r="E40" i="24"/>
  <c r="B40" i="24"/>
  <c r="E39" i="24"/>
  <c r="B39" i="24"/>
  <c r="E38" i="24"/>
  <c r="B38" i="24"/>
  <c r="E37" i="24"/>
  <c r="B37" i="24"/>
  <c r="E36" i="24"/>
  <c r="B36" i="24"/>
  <c r="E35" i="24"/>
  <c r="B35" i="24"/>
  <c r="E34" i="24"/>
  <c r="B34" i="24"/>
  <c r="E33" i="24"/>
  <c r="B33" i="24"/>
  <c r="E32" i="24"/>
  <c r="B32" i="24"/>
  <c r="E30" i="24"/>
  <c r="B30" i="24"/>
  <c r="E29" i="24"/>
  <c r="B29" i="24"/>
  <c r="E28" i="24"/>
  <c r="B28" i="24"/>
  <c r="E27" i="24"/>
  <c r="B27" i="24"/>
  <c r="E26" i="24"/>
  <c r="B26" i="24"/>
  <c r="E25" i="24"/>
  <c r="K25" i="24" s="1"/>
  <c r="B25" i="24"/>
  <c r="E24" i="24"/>
  <c r="K24" i="24" s="1"/>
  <c r="H23" i="24"/>
  <c r="B23" i="24"/>
  <c r="E22" i="24"/>
  <c r="B22" i="24"/>
  <c r="H35" i="24" l="1"/>
  <c r="K35" i="24"/>
  <c r="H59" i="24"/>
  <c r="K59" i="24"/>
  <c r="H29" i="24"/>
  <c r="K29" i="24"/>
  <c r="H36" i="24"/>
  <c r="K36" i="24"/>
  <c r="H42" i="24"/>
  <c r="K42" i="24"/>
  <c r="H48" i="24"/>
  <c r="K48" i="24"/>
  <c r="H54" i="24"/>
  <c r="K54" i="24"/>
  <c r="H60" i="24"/>
  <c r="K60" i="24"/>
  <c r="H66" i="24"/>
  <c r="K66" i="24"/>
  <c r="H72" i="24"/>
  <c r="K72" i="24"/>
  <c r="H65" i="24"/>
  <c r="K65" i="24"/>
  <c r="H41" i="24"/>
  <c r="K41" i="24"/>
  <c r="H30" i="24"/>
  <c r="K30" i="24"/>
  <c r="H37" i="24"/>
  <c r="K37" i="24"/>
  <c r="H43" i="24"/>
  <c r="K43" i="24"/>
  <c r="H49" i="24"/>
  <c r="K49" i="24"/>
  <c r="H55" i="24"/>
  <c r="K55" i="24"/>
  <c r="H61" i="24"/>
  <c r="K61" i="24"/>
  <c r="H67" i="24"/>
  <c r="K67" i="24"/>
  <c r="H73" i="24"/>
  <c r="K73" i="24"/>
  <c r="H47" i="24"/>
  <c r="K47" i="24"/>
  <c r="H56" i="24"/>
  <c r="K56" i="24"/>
  <c r="H53" i="24"/>
  <c r="K53" i="24"/>
  <c r="H38" i="24"/>
  <c r="K38" i="24"/>
  <c r="H44" i="24"/>
  <c r="K44" i="24"/>
  <c r="H50" i="24"/>
  <c r="K50" i="24"/>
  <c r="H74" i="24"/>
  <c r="K74" i="24"/>
  <c r="H33" i="24"/>
  <c r="K33" i="24"/>
  <c r="H39" i="24"/>
  <c r="K39" i="24"/>
  <c r="H45" i="24"/>
  <c r="K45" i="24"/>
  <c r="H51" i="24"/>
  <c r="K51" i="24"/>
  <c r="H57" i="24"/>
  <c r="K57" i="24"/>
  <c r="H63" i="24"/>
  <c r="K63" i="24"/>
  <c r="H69" i="24"/>
  <c r="K69" i="24"/>
  <c r="H75" i="24"/>
  <c r="K75" i="24"/>
  <c r="H32" i="24"/>
  <c r="K32" i="24"/>
  <c r="H68" i="24"/>
  <c r="K68" i="24"/>
  <c r="H27" i="24"/>
  <c r="K27" i="24"/>
  <c r="H34" i="24"/>
  <c r="K34" i="24"/>
  <c r="H40" i="24"/>
  <c r="K40" i="24"/>
  <c r="H46" i="24"/>
  <c r="K46" i="24"/>
  <c r="H52" i="24"/>
  <c r="K52" i="24"/>
  <c r="H58" i="24"/>
  <c r="K58" i="24"/>
  <c r="K64" i="24"/>
  <c r="H64" i="24"/>
  <c r="H70" i="24"/>
  <c r="K70" i="24"/>
  <c r="H71" i="24"/>
  <c r="K71" i="24"/>
  <c r="H62" i="24"/>
  <c r="K62" i="24"/>
  <c r="H31" i="24"/>
  <c r="K31" i="24"/>
  <c r="H87" i="24"/>
  <c r="K22" i="24"/>
  <c r="H22" i="24"/>
  <c r="H28" i="24"/>
  <c r="E77" i="24"/>
  <c r="H85" i="24" s="1"/>
  <c r="K28" i="24"/>
  <c r="H26" i="24"/>
  <c r="K26" i="24"/>
  <c r="H25" i="24"/>
  <c r="H24" i="24"/>
  <c r="H88" i="24" l="1"/>
  <c r="H90" i="24" s="1"/>
  <c r="H77" i="24"/>
  <c r="H79" i="24" s="1"/>
  <c r="J15" i="23" s="1"/>
  <c r="J17" i="23" s="1"/>
  <c r="J79" i="24" l="1"/>
  <c r="L15" i="23" s="1"/>
  <c r="L17" i="23" l="1"/>
  <c r="N17" i="23" s="1"/>
</calcChain>
</file>

<file path=xl/comments1.xml><?xml version="1.0" encoding="utf-8"?>
<comments xmlns="http://schemas.openxmlformats.org/spreadsheetml/2006/main">
  <authors>
    <author>leuenbey</author>
  </authors>
  <commentList>
    <comment ref="B16" authorId="0" shapeId="0">
      <text>
        <r>
          <rPr>
            <b/>
            <sz val="11"/>
            <color indexed="81"/>
            <rFont val="Tahoma"/>
            <family val="2"/>
          </rPr>
          <t>IMPORTANT</t>
        </r>
        <r>
          <rPr>
            <sz val="11"/>
            <color indexed="81"/>
            <rFont val="Tahoma"/>
            <family val="2"/>
          </rPr>
          <t xml:space="preserve">
Remplir un formulaire par type de financement sachant que des offices payeurs différents vont intervenir pour le paiement</t>
        </r>
      </text>
    </comment>
  </commentList>
</comments>
</file>

<file path=xl/sharedStrings.xml><?xml version="1.0" encoding="utf-8"?>
<sst xmlns="http://schemas.openxmlformats.org/spreadsheetml/2006/main" count="135" uniqueCount="65">
  <si>
    <t>DATE</t>
  </si>
  <si>
    <t>HEURES SUP.</t>
  </si>
  <si>
    <t>Légende</t>
  </si>
  <si>
    <t>En brun clair</t>
  </si>
  <si>
    <t>En vert clair</t>
  </si>
  <si>
    <t>Nom :</t>
  </si>
  <si>
    <t>Prénom :</t>
  </si>
  <si>
    <t>Date :</t>
  </si>
  <si>
    <t>SIGNATURE OBLIGATOIRE</t>
  </si>
  <si>
    <t>DE :</t>
  </si>
  <si>
    <t>A :</t>
  </si>
  <si>
    <r>
      <t xml:space="preserve">Total heures à rémunérer </t>
    </r>
    <r>
      <rPr>
        <sz val="11"/>
        <color theme="0"/>
        <rFont val="Tahoma"/>
        <family val="2"/>
      </rPr>
      <t>(en centièmes)</t>
    </r>
  </si>
  <si>
    <t>Directive Mémento : 0139 - Droits et devoirs des membres du personnel en matière d'horaire de travail</t>
  </si>
  <si>
    <t>Annuité :</t>
  </si>
  <si>
    <t>Classe :</t>
  </si>
  <si>
    <r>
      <t xml:space="preserve">Tarif horaire </t>
    </r>
    <r>
      <rPr>
        <sz val="11"/>
        <color theme="0"/>
        <rFont val="Tahoma"/>
        <family val="2"/>
      </rPr>
      <t>(sans 13ème salaire) en CHF</t>
    </r>
  </si>
  <si>
    <t>Financement fonds - Etiquette comptable</t>
  </si>
  <si>
    <t>Financement DIP</t>
  </si>
  <si>
    <r>
      <t xml:space="preserve">Signature de l'administrateur-trice </t>
    </r>
    <r>
      <rPr>
        <sz val="10"/>
        <color theme="0"/>
        <rFont val="Tahoma"/>
        <family val="2"/>
      </rPr>
      <t>(atteste du bien-fondé de la prestation)</t>
    </r>
  </si>
  <si>
    <t>Total heures effectuées</t>
  </si>
  <si>
    <r>
      <t xml:space="preserve">Signature du-de la responsable hiérarchique </t>
    </r>
    <r>
      <rPr>
        <sz val="10"/>
        <color theme="0"/>
        <rFont val="Tahoma"/>
        <family val="2"/>
      </rPr>
      <t>(atteste la demande de réalisation des heures supplémentaires et de leur exactitude)</t>
    </r>
  </si>
  <si>
    <r>
      <t xml:space="preserve">Signature du-de la responsable du centre financier / fonds </t>
    </r>
    <r>
      <rPr>
        <sz val="10"/>
        <color theme="0"/>
        <rFont val="Tahoma"/>
        <family val="2"/>
      </rPr>
      <t>(atteste de la disponibilité financière)</t>
    </r>
  </si>
  <si>
    <r>
      <t xml:space="preserve">Signature du-de la collaborateur-trice </t>
    </r>
    <r>
      <rPr>
        <sz val="10"/>
        <color theme="0"/>
        <rFont val="Tahoma"/>
        <family val="2"/>
      </rPr>
      <t>(atteste de la réalisation effective des heures supplémentaires)</t>
    </r>
  </si>
  <si>
    <t>Financement</t>
  </si>
  <si>
    <t>Taux d'activité</t>
  </si>
  <si>
    <t>Champs à remplir manuellement</t>
  </si>
  <si>
    <t>JOUR</t>
  </si>
  <si>
    <t>En rouge clair</t>
  </si>
  <si>
    <t>En jaune</t>
  </si>
  <si>
    <t>Champs à renseigner par la division RH</t>
  </si>
  <si>
    <t>FACULTE / DEPARTEMENT / SERVICE :</t>
  </si>
  <si>
    <t>STATUT
DES HEURES</t>
  </si>
  <si>
    <r>
      <t xml:space="preserve">Montant à rémunérer </t>
    </r>
    <r>
      <rPr>
        <sz val="11"/>
        <color theme="0"/>
        <rFont val="Tahoma"/>
        <family val="2"/>
      </rPr>
      <t>(en CHF)</t>
    </r>
  </si>
  <si>
    <t>HEURES COMPLEMENTAIRES EFFECTUEES</t>
  </si>
  <si>
    <t>TOTAL HEURES A REMUNERER</t>
  </si>
  <si>
    <t xml:space="preserve">Travail de nuit (au-delà de 19h00) et le week-end </t>
  </si>
  <si>
    <t>=&gt; indemnité complémentaire de CHF 7.55/heure</t>
  </si>
  <si>
    <t>Heures complémentaires : donne droit à la part vacances</t>
  </si>
  <si>
    <t>Champs remplis automatiquement à partir des informations détaillées</t>
  </si>
  <si>
    <t>Directive Mémento : 0139
Droits et devoirs des membres du personnel en matière d'horaire de travail</t>
  </si>
  <si>
    <t>Données calculées automatiquement par le formulaire</t>
  </si>
  <si>
    <t>Les heures complémentaires rémunérées par un financement DIP sont imputées sur le(s) centre(s) financier(s) utilisé(s) pour le paiement du salaire du-de la collaborateur-trice</t>
  </si>
  <si>
    <t>MERCI DE NE PAS INTERVENIR SUR CET ONGLET</t>
  </si>
  <si>
    <r>
      <t>Total heures à rémunérer</t>
    </r>
    <r>
      <rPr>
        <sz val="11"/>
        <color theme="0"/>
        <rFont val="Tahoma"/>
        <family val="2"/>
      </rPr>
      <t xml:space="preserve"> (en centièmes)</t>
    </r>
  </si>
  <si>
    <t>RECAPITULATION HEURES COMPLEMENTAIRES</t>
  </si>
  <si>
    <t>CONTROLES</t>
  </si>
  <si>
    <t>Contrôle vs. total</t>
  </si>
  <si>
    <t>Total heures Nuit/WE</t>
  </si>
  <si>
    <r>
      <t xml:space="preserve">Gestionnaire RH </t>
    </r>
    <r>
      <rPr>
        <sz val="10"/>
        <color theme="0"/>
        <rFont val="Tahoma"/>
        <family val="2"/>
      </rPr>
      <t>(vérifie et valide le formulaire)</t>
    </r>
  </si>
  <si>
    <t xml:space="preserve">Contrôle </t>
  </si>
  <si>
    <t>CONTRÔLE TOTAL</t>
  </si>
  <si>
    <t>NOMBRE ERREUR &gt; TOTAL HEURES EFFECTUEES</t>
  </si>
  <si>
    <r>
      <t>S</t>
    </r>
    <r>
      <rPr>
        <b/>
        <sz val="11"/>
        <color theme="0"/>
        <rFont val="Tahoma"/>
        <family val="2"/>
      </rPr>
      <t>ignature</t>
    </r>
    <r>
      <rPr>
        <b/>
        <sz val="12"/>
        <color theme="0"/>
        <rFont val="Tahoma"/>
        <family val="2"/>
      </rPr>
      <t xml:space="preserve"> RSRH </t>
    </r>
    <r>
      <rPr>
        <sz val="10"/>
        <color theme="0"/>
        <rFont val="Tahoma"/>
        <family val="2"/>
      </rPr>
      <t>(donne son accord au paiement)</t>
    </r>
  </si>
  <si>
    <t xml:space="preserve">A REMUNERER </t>
  </si>
  <si>
    <t>TOTAL HEURES EFFECTUEES (*)</t>
  </si>
  <si>
    <t>1. Le statut "A REMUNERER" est utilisé pour les heures complémentaires à payer en espèce. Une indemnité nuit/week-end peut être due</t>
  </si>
  <si>
    <r>
      <t xml:space="preserve">DECOMPTE DE PAIEMENT
DES </t>
    </r>
    <r>
      <rPr>
        <b/>
        <sz val="14"/>
        <color rgb="FFFFFF00"/>
        <rFont val="Tahoma"/>
        <family val="2"/>
      </rPr>
      <t>HEURES COMPLEMENTAIRES</t>
    </r>
    <r>
      <rPr>
        <b/>
        <sz val="14"/>
        <color theme="0"/>
        <rFont val="Tahoma"/>
        <family val="2"/>
      </rPr>
      <t xml:space="preserve"> et TRAVAIL DE NUIT/W-E </t>
    </r>
    <r>
      <rPr>
        <b/>
        <sz val="14"/>
        <color rgb="FFFFFF00"/>
        <rFont val="Tahoma"/>
        <family val="2"/>
      </rPr>
      <t>A REMUNERER</t>
    </r>
    <r>
      <rPr>
        <b/>
        <sz val="14"/>
        <color theme="0"/>
        <rFont val="Tahoma"/>
        <family val="2"/>
      </rPr>
      <t xml:space="preserve">
</t>
    </r>
    <r>
      <rPr>
        <b/>
        <sz val="12"/>
        <color theme="0"/>
        <rFont val="Tahoma"/>
        <family val="2"/>
      </rPr>
      <t>Personnel à temps partiel jusqu'à concurrence de 2080 heures annuelles</t>
    </r>
  </si>
  <si>
    <t>NUIT/WEEK-END</t>
  </si>
  <si>
    <r>
      <t xml:space="preserve">TOTAL               </t>
    </r>
    <r>
      <rPr>
        <sz val="11"/>
        <color theme="0"/>
        <rFont val="Tahoma"/>
        <family val="2"/>
      </rPr>
      <t>HC + Indemnité</t>
    </r>
  </si>
  <si>
    <r>
      <t xml:space="preserve">TOTAL </t>
    </r>
    <r>
      <rPr>
        <sz val="11"/>
        <color theme="0"/>
        <rFont val="Tahoma"/>
        <family val="2"/>
      </rPr>
      <t>ind. nuit/W-E (7.55/h)</t>
    </r>
  </si>
  <si>
    <t>Ind. Nuit/W-E (7.55/h) Nbre d'heures
à rémunérer</t>
  </si>
  <si>
    <r>
      <t xml:space="preserve">DECOMPTE DE PAIEMENT des </t>
    </r>
    <r>
      <rPr>
        <b/>
        <sz val="14"/>
        <color rgb="FFFFFF00"/>
        <rFont val="Tahoma"/>
        <family val="2"/>
      </rPr>
      <t>HEURES</t>
    </r>
    <r>
      <rPr>
        <b/>
        <sz val="14"/>
        <color theme="0"/>
        <rFont val="Tahoma"/>
        <family val="2"/>
      </rPr>
      <t xml:space="preserve"> </t>
    </r>
    <r>
      <rPr>
        <b/>
        <sz val="14"/>
        <color rgb="FFFFFF00"/>
        <rFont val="Tahoma"/>
        <family val="2"/>
      </rPr>
      <t>COMPLEMENTAIRES</t>
    </r>
    <r>
      <rPr>
        <b/>
        <sz val="14"/>
        <color theme="0"/>
        <rFont val="Tahoma"/>
        <family val="2"/>
      </rPr>
      <t xml:space="preserve"> et
TRAVAIL DE NUIT/W-E </t>
    </r>
    <r>
      <rPr>
        <b/>
        <sz val="14"/>
        <color rgb="FFFFFF00"/>
        <rFont val="Tahoma"/>
        <family val="2"/>
      </rPr>
      <t>A REMUNERER</t>
    </r>
    <r>
      <rPr>
        <b/>
        <sz val="14"/>
        <color theme="0"/>
        <rFont val="Tahoma"/>
        <family val="2"/>
      </rPr>
      <t xml:space="preserve">
</t>
    </r>
    <r>
      <rPr>
        <b/>
        <sz val="12"/>
        <color theme="0"/>
        <rFont val="Tahoma"/>
        <family val="2"/>
      </rPr>
      <t>Personnel à temps partiel jusqu'à concurrence de 2080 heures annuelles</t>
    </r>
  </si>
  <si>
    <t>indemnité nuit/week-end est due</t>
  </si>
  <si>
    <t>2. Le statut "NUIT/WEEK-END" est utilisé pour les heures complémentaires déjà récupérées et/ou à récupérer l'année suivante pour lesquelles une</t>
  </si>
  <si>
    <r>
      <t xml:space="preserve">Paiements avec financement FONDS: Etiquette comptable obligatoire lorsque le fonds qui prend en charge les heures complémentaires est différent de celui qui finance le salaire.
et les décomptes pris en charge par les
PGU54 - </t>
    </r>
    <r>
      <rPr>
        <b/>
        <sz val="12"/>
        <color theme="0" tint="-0.499984740745262"/>
        <rFont val="Tahoma"/>
        <family val="2"/>
      </rPr>
      <t xml:space="preserve">Remplacements maternité
</t>
    </r>
    <r>
      <rPr>
        <sz val="12"/>
        <color theme="0" tint="-0.499984740745262"/>
        <rFont val="Tahoma"/>
        <family val="2"/>
      </rPr>
      <t xml:space="preserve">et PGU56 - </t>
    </r>
    <r>
      <rPr>
        <b/>
        <sz val="12"/>
        <color theme="0" tint="-0.499984740745262"/>
        <rFont val="Tahoma"/>
        <family val="2"/>
      </rPr>
      <t>Remplacements maladie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</si>
</sst>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hh&quot;h&quot;mm"/>
    <numFmt numFmtId="166" formatCode="[hh]&quot;h&quot;mm"/>
    <numFmt numFmtId="167" formatCode="0.0"/>
    <numFmt numFmtId="168" formatCode="[$CHF]\ 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0"/>
      <name val="Tahoma"/>
      <family val="2"/>
    </font>
    <font>
      <sz val="10"/>
      <color theme="0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0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sz val="11"/>
      <color indexed="9"/>
      <name val="Tahoma"/>
      <family val="2"/>
    </font>
    <font>
      <b/>
      <sz val="13"/>
      <color theme="1"/>
      <name val="Tahoma"/>
      <family val="2"/>
    </font>
    <font>
      <sz val="11"/>
      <color theme="0" tint="-0.34998626667073579"/>
      <name val="Tahoma"/>
      <family val="2"/>
    </font>
    <font>
      <b/>
      <sz val="14"/>
      <color theme="0"/>
      <name val="Tahoma"/>
      <family val="2"/>
    </font>
    <font>
      <sz val="11"/>
      <color theme="0"/>
      <name val="Calibri"/>
      <family val="2"/>
      <scheme val="minor"/>
    </font>
    <font>
      <sz val="12"/>
      <color theme="0" tint="-0.499984740745262"/>
      <name val="Tahoma"/>
      <family val="2"/>
    </font>
    <font>
      <sz val="13"/>
      <color theme="0"/>
      <name val="Tahoma"/>
      <family val="2"/>
    </font>
    <font>
      <b/>
      <sz val="14"/>
      <color rgb="FFFFFF00"/>
      <name val="Tahoma"/>
      <family val="2"/>
    </font>
    <font>
      <b/>
      <sz val="12"/>
      <color theme="0" tint="-0.499984740745262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4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C0C0C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C0C0C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/>
      <diagonal/>
    </border>
    <border>
      <left/>
      <right/>
      <top style="medium">
        <color rgb="FF969696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4" fontId="4" fillId="7" borderId="2" xfId="0" applyNumberFormat="1" applyFont="1" applyFill="1" applyBorder="1" applyProtection="1">
      <protection hidden="1"/>
    </xf>
    <xf numFmtId="164" fontId="11" fillId="7" borderId="2" xfId="0" applyNumberFormat="1" applyFont="1" applyFill="1" applyBorder="1" applyAlignment="1" applyProtection="1">
      <alignment vertical="center"/>
      <protection hidden="1"/>
    </xf>
    <xf numFmtId="166" fontId="14" fillId="7" borderId="2" xfId="0" applyNumberFormat="1" applyFont="1" applyFill="1" applyBorder="1" applyProtection="1">
      <protection hidden="1"/>
    </xf>
    <xf numFmtId="165" fontId="0" fillId="12" borderId="0" xfId="0" applyNumberFormat="1" applyFill="1"/>
    <xf numFmtId="0" fontId="0" fillId="12" borderId="0" xfId="0" applyFill="1"/>
    <xf numFmtId="20" fontId="0" fillId="12" borderId="0" xfId="0" applyNumberFormat="1" applyFill="1"/>
    <xf numFmtId="20" fontId="0" fillId="12" borderId="0" xfId="0" applyNumberFormat="1" applyFont="1" applyFill="1"/>
    <xf numFmtId="166" fontId="1" fillId="7" borderId="2" xfId="0" applyNumberFormat="1" applyFont="1" applyFill="1" applyBorder="1" applyProtection="1">
      <protection hidden="1"/>
    </xf>
    <xf numFmtId="0" fontId="1" fillId="5" borderId="3" xfId="0" applyFont="1" applyFill="1" applyBorder="1" applyProtection="1">
      <protection hidden="1"/>
    </xf>
    <xf numFmtId="0" fontId="1" fillId="5" borderId="4" xfId="0" applyFont="1" applyFill="1" applyBorder="1" applyProtection="1">
      <protection hidden="1"/>
    </xf>
    <xf numFmtId="0" fontId="1" fillId="5" borderId="0" xfId="0" applyFont="1" applyFill="1" applyProtection="1">
      <protection hidden="1"/>
    </xf>
    <xf numFmtId="0" fontId="1" fillId="5" borderId="6" xfId="0" applyFont="1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0" fontId="1" fillId="5" borderId="0" xfId="0" applyFont="1" applyFill="1" applyBorder="1" applyAlignment="1" applyProtection="1">
      <alignment vertical="top"/>
      <protection hidden="1"/>
    </xf>
    <xf numFmtId="0" fontId="1" fillId="5" borderId="0" xfId="0" applyFont="1" applyFill="1" applyBorder="1" applyAlignment="1" applyProtection="1">
      <protection hidden="1"/>
    </xf>
    <xf numFmtId="0" fontId="11" fillId="4" borderId="1" xfId="0" applyFont="1" applyFill="1" applyBorder="1" applyAlignment="1" applyProtection="1">
      <alignment vertical="center" wrapText="1"/>
      <protection hidden="1"/>
    </xf>
    <xf numFmtId="0" fontId="11" fillId="3" borderId="22" xfId="0" applyFont="1" applyFill="1" applyBorder="1" applyAlignment="1" applyProtection="1">
      <alignment vertical="center" wrapText="1"/>
      <protection hidden="1"/>
    </xf>
    <xf numFmtId="0" fontId="5" fillId="5" borderId="6" xfId="0" applyFont="1" applyFill="1" applyBorder="1" applyProtection="1">
      <protection hidden="1"/>
    </xf>
    <xf numFmtId="0" fontId="5" fillId="5" borderId="0" xfId="0" applyFont="1" applyFill="1" applyBorder="1" applyProtection="1">
      <protection hidden="1"/>
    </xf>
    <xf numFmtId="0" fontId="8" fillId="5" borderId="0" xfId="0" applyFont="1" applyFill="1" applyBorder="1" applyProtection="1">
      <protection hidden="1"/>
    </xf>
    <xf numFmtId="0" fontId="19" fillId="2" borderId="2" xfId="0" applyFont="1" applyFill="1" applyBorder="1" applyProtection="1">
      <protection hidden="1"/>
    </xf>
    <xf numFmtId="0" fontId="19" fillId="2" borderId="2" xfId="0" applyFont="1" applyFill="1" applyBorder="1" applyAlignment="1" applyProtection="1">
      <protection hidden="1"/>
    </xf>
    <xf numFmtId="0" fontId="2" fillId="5" borderId="6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5" borderId="0" xfId="0" applyFont="1" applyFill="1" applyBorder="1" applyAlignment="1" applyProtection="1">
      <protection hidden="1"/>
    </xf>
    <xf numFmtId="0" fontId="19" fillId="2" borderId="11" xfId="0" applyFont="1" applyFill="1" applyBorder="1" applyAlignment="1" applyProtection="1">
      <alignment horizontal="left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2" fontId="1" fillId="5" borderId="7" xfId="0" applyNumberFormat="1" applyFont="1" applyFill="1" applyBorder="1" applyProtection="1"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9" fillId="5" borderId="0" xfId="0" applyFont="1" applyFill="1" applyBorder="1" applyProtection="1">
      <protection hidden="1"/>
    </xf>
    <xf numFmtId="0" fontId="8" fillId="6" borderId="2" xfId="0" applyFont="1" applyFill="1" applyBorder="1" applyAlignment="1" applyProtection="1">
      <alignment horizontal="center"/>
      <protection locked="0" hidden="1"/>
    </xf>
    <xf numFmtId="10" fontId="8" fillId="6" borderId="2" xfId="0" applyNumberFormat="1" applyFont="1" applyFill="1" applyBorder="1" applyAlignment="1" applyProtection="1">
      <alignment horizontal="center"/>
      <protection locked="0" hidden="1"/>
    </xf>
    <xf numFmtId="14" fontId="11" fillId="6" borderId="2" xfId="0" applyNumberFormat="1" applyFont="1" applyFill="1" applyBorder="1" applyAlignment="1" applyProtection="1">
      <alignment vertical="center"/>
      <protection locked="0" hidden="1"/>
    </xf>
    <xf numFmtId="165" fontId="1" fillId="6" borderId="2" xfId="0" applyNumberFormat="1" applyFont="1" applyFill="1" applyBorder="1" applyAlignment="1" applyProtection="1">
      <alignment vertical="center"/>
      <protection locked="0" hidden="1"/>
    </xf>
    <xf numFmtId="20" fontId="11" fillId="6" borderId="2" xfId="0" applyNumberFormat="1" applyFont="1" applyFill="1" applyBorder="1" applyAlignment="1" applyProtection="1">
      <alignment vertical="center"/>
      <protection locked="0" hidden="1"/>
    </xf>
    <xf numFmtId="0" fontId="11" fillId="4" borderId="2" xfId="0" applyFont="1" applyFill="1" applyBorder="1" applyAlignment="1" applyProtection="1">
      <alignment vertical="center" wrapText="1"/>
      <protection hidden="1"/>
    </xf>
    <xf numFmtId="0" fontId="11" fillId="8" borderId="2" xfId="0" applyFont="1" applyFill="1" applyBorder="1" applyAlignment="1" applyProtection="1">
      <alignment vertical="center" wrapText="1"/>
      <protection hidden="1"/>
    </xf>
    <xf numFmtId="0" fontId="1" fillId="10" borderId="2" xfId="0" applyFont="1" applyFill="1" applyBorder="1" applyAlignment="1" applyProtection="1">
      <alignment vertical="center"/>
      <protection hidden="1"/>
    </xf>
    <xf numFmtId="0" fontId="8" fillId="9" borderId="2" xfId="0" applyFont="1" applyFill="1" applyBorder="1" applyAlignment="1" applyProtection="1">
      <alignment horizontal="center"/>
      <protection hidden="1"/>
    </xf>
    <xf numFmtId="0" fontId="8" fillId="10" borderId="2" xfId="0" applyFont="1" applyFill="1" applyBorder="1" applyAlignment="1" applyProtection="1">
      <alignment horizontal="center"/>
      <protection hidden="1"/>
    </xf>
    <xf numFmtId="10" fontId="8" fillId="9" borderId="2" xfId="0" applyNumberFormat="1" applyFont="1" applyFill="1" applyBorder="1" applyAlignment="1" applyProtection="1">
      <alignment horizontal="center"/>
      <protection hidden="1"/>
    </xf>
    <xf numFmtId="0" fontId="16" fillId="2" borderId="5" xfId="0" applyFont="1" applyFill="1" applyBorder="1" applyAlignment="1" applyProtection="1">
      <alignment horizontal="left" vertical="center"/>
      <protection hidden="1"/>
    </xf>
    <xf numFmtId="9" fontId="15" fillId="2" borderId="2" xfId="0" applyNumberFormat="1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left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3" fontId="4" fillId="6" borderId="4" xfId="0" applyNumberFormat="1" applyFont="1" applyFill="1" applyBorder="1" applyAlignment="1" applyProtection="1">
      <alignment horizontal="center" vertical="center"/>
      <protection locked="0" hidden="1"/>
    </xf>
    <xf numFmtId="3" fontId="4" fillId="6" borderId="2" xfId="0" applyNumberFormat="1" applyFont="1" applyFill="1" applyBorder="1" applyAlignment="1" applyProtection="1">
      <alignment horizontal="center" vertical="center"/>
      <protection locked="0" hidden="1"/>
    </xf>
    <xf numFmtId="0" fontId="25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Alignment="1" applyProtection="1">
      <alignment horizontal="right"/>
      <protection hidden="1"/>
    </xf>
    <xf numFmtId="166" fontId="14" fillId="14" borderId="2" xfId="0" applyNumberFormat="1" applyFont="1" applyFill="1" applyBorder="1" applyAlignment="1" applyProtection="1">
      <alignment horizontal="center"/>
      <protection hidden="1"/>
    </xf>
    <xf numFmtId="4" fontId="4" fillId="8" borderId="13" xfId="0" applyNumberFormat="1" applyFont="1" applyFill="1" applyBorder="1" applyAlignment="1" applyProtection="1">
      <alignment horizontal="center" vertical="center"/>
      <protection hidden="1"/>
    </xf>
    <xf numFmtId="4" fontId="14" fillId="6" borderId="2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10" fillId="2" borderId="10" xfId="0" applyFont="1" applyFill="1" applyBorder="1" applyAlignment="1" applyProtection="1">
      <alignment horizontal="left" vertical="center"/>
      <protection hidden="1"/>
    </xf>
    <xf numFmtId="166" fontId="1" fillId="6" borderId="2" xfId="0" applyNumberFormat="1" applyFont="1" applyFill="1" applyBorder="1" applyProtection="1">
      <protection locked="0"/>
    </xf>
    <xf numFmtId="4" fontId="4" fillId="6" borderId="2" xfId="0" applyNumberFormat="1" applyFont="1" applyFill="1" applyBorder="1" applyProtection="1">
      <protection hidden="1"/>
    </xf>
    <xf numFmtId="166" fontId="14" fillId="6" borderId="2" xfId="0" applyNumberFormat="1" applyFont="1" applyFill="1" applyBorder="1" applyProtection="1">
      <protection hidden="1"/>
    </xf>
    <xf numFmtId="1" fontId="1" fillId="5" borderId="0" xfId="0" applyNumberFormat="1" applyFont="1" applyFill="1" applyAlignment="1" applyProtection="1">
      <alignment horizontal="right"/>
      <protection hidden="1"/>
    </xf>
    <xf numFmtId="167" fontId="14" fillId="14" borderId="2" xfId="0" applyNumberFormat="1" applyFont="1" applyFill="1" applyBorder="1" applyAlignment="1" applyProtection="1">
      <alignment horizontal="center"/>
      <protection hidden="1"/>
    </xf>
    <xf numFmtId="0" fontId="1" fillId="15" borderId="0" xfId="0" applyFont="1" applyFill="1" applyProtection="1">
      <protection hidden="1"/>
    </xf>
    <xf numFmtId="0" fontId="9" fillId="16" borderId="0" xfId="0" applyFont="1" applyFill="1" applyProtection="1">
      <protection hidden="1"/>
    </xf>
    <xf numFmtId="0" fontId="1" fillId="16" borderId="0" xfId="0" applyFont="1" applyFill="1" applyProtection="1">
      <protection hidden="1"/>
    </xf>
    <xf numFmtId="0" fontId="26" fillId="16" borderId="0" xfId="0" applyFont="1" applyFill="1" applyBorder="1" applyAlignment="1" applyProtection="1">
      <protection hidden="1"/>
    </xf>
    <xf numFmtId="0" fontId="2" fillId="16" borderId="0" xfId="0" applyFont="1" applyFill="1" applyBorder="1" applyAlignment="1" applyProtection="1">
      <protection hidden="1"/>
    </xf>
    <xf numFmtId="165" fontId="27" fillId="16" borderId="0" xfId="0" applyNumberFormat="1" applyFont="1" applyFill="1" applyProtection="1">
      <protection hidden="1"/>
    </xf>
    <xf numFmtId="0" fontId="9" fillId="16" borderId="0" xfId="0" applyFont="1" applyFill="1" applyAlignment="1" applyProtection="1">
      <alignment vertical="center"/>
      <protection hidden="1"/>
    </xf>
    <xf numFmtId="0" fontId="1" fillId="16" borderId="0" xfId="0" applyFont="1" applyFill="1" applyAlignment="1" applyProtection="1">
      <alignment vertical="center"/>
      <protection hidden="1"/>
    </xf>
    <xf numFmtId="0" fontId="9" fillId="16" borderId="0" xfId="0" applyNumberFormat="1" applyFont="1" applyFill="1" applyAlignment="1" applyProtection="1">
      <alignment vertical="center"/>
      <protection hidden="1"/>
    </xf>
    <xf numFmtId="0" fontId="1" fillId="5" borderId="0" xfId="0" applyFont="1" applyFill="1" applyBorder="1" applyAlignment="1" applyProtection="1">
      <alignment horizontal="center" vertical="top"/>
      <protection hidden="1"/>
    </xf>
    <xf numFmtId="0" fontId="6" fillId="5" borderId="0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Alignment="1" applyProtection="1">
      <protection hidden="1"/>
    </xf>
    <xf numFmtId="4" fontId="8" fillId="5" borderId="0" xfId="0" applyNumberFormat="1" applyFont="1" applyFill="1" applyBorder="1" applyAlignment="1" applyProtection="1">
      <alignment horizontal="center" vertical="center" wrapText="1"/>
      <protection hidden="1"/>
    </xf>
    <xf numFmtId="9" fontId="15" fillId="5" borderId="0" xfId="0" applyNumberFormat="1" applyFont="1" applyFill="1" applyBorder="1" applyAlignment="1" applyProtection="1">
      <alignment horizontal="center" vertical="center"/>
      <protection hidden="1"/>
    </xf>
    <xf numFmtId="9" fontId="15" fillId="5" borderId="12" xfId="0" applyNumberFormat="1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protection hidden="1"/>
    </xf>
    <xf numFmtId="0" fontId="1" fillId="5" borderId="9" xfId="0" applyFont="1" applyFill="1" applyBorder="1" applyProtection="1">
      <protection hidden="1"/>
    </xf>
    <xf numFmtId="168" fontId="5" fillId="8" borderId="2" xfId="0" applyNumberFormat="1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4" fontId="5" fillId="5" borderId="0" xfId="0" applyNumberFormat="1" applyFont="1" applyFill="1" applyBorder="1" applyAlignment="1" applyProtection="1">
      <alignment horizontal="center" vertical="center"/>
      <protection hidden="1"/>
    </xf>
    <xf numFmtId="4" fontId="28" fillId="8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15" borderId="0" xfId="0" applyFont="1" applyFill="1" applyProtection="1">
      <protection hidden="1"/>
    </xf>
    <xf numFmtId="0" fontId="8" fillId="16" borderId="0" xfId="0" applyFont="1" applyFill="1" applyProtection="1">
      <protection hidden="1"/>
    </xf>
    <xf numFmtId="0" fontId="16" fillId="2" borderId="3" xfId="0" applyFont="1" applyFill="1" applyBorder="1" applyAlignment="1" applyProtection="1">
      <alignment horizontal="center" vertical="top" wrapText="1"/>
      <protection hidden="1"/>
    </xf>
    <xf numFmtId="0" fontId="17" fillId="0" borderId="4" xfId="0" applyFont="1" applyBorder="1" applyAlignment="1" applyProtection="1">
      <alignment horizontal="center" vertical="top" wrapText="1"/>
      <protection hidden="1"/>
    </xf>
    <xf numFmtId="0" fontId="17" fillId="0" borderId="6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17" fillId="0" borderId="8" xfId="0" applyFont="1" applyBorder="1" applyAlignment="1" applyProtection="1">
      <alignment horizontal="center" vertical="top" wrapText="1"/>
      <protection hidden="1"/>
    </xf>
    <xf numFmtId="0" fontId="17" fillId="0" borderId="9" xfId="0" applyFont="1" applyBorder="1" applyAlignment="1" applyProtection="1">
      <alignment horizontal="center" vertical="top" wrapText="1"/>
      <protection hidden="1"/>
    </xf>
    <xf numFmtId="0" fontId="12" fillId="2" borderId="23" xfId="0" applyFont="1" applyFill="1" applyBorder="1" applyAlignment="1" applyProtection="1">
      <alignment vertical="center" wrapText="1"/>
      <protection hidden="1"/>
    </xf>
    <xf numFmtId="0" fontId="13" fillId="2" borderId="23" xfId="0" applyFont="1" applyFill="1" applyBorder="1" applyAlignment="1" applyProtection="1">
      <alignment vertical="center" wrapText="1"/>
      <protection hidden="1"/>
    </xf>
    <xf numFmtId="0" fontId="11" fillId="4" borderId="24" xfId="0" applyFont="1" applyFill="1" applyBorder="1" applyAlignment="1" applyProtection="1">
      <alignment horizontal="left" vertical="center" wrapText="1"/>
      <protection hidden="1"/>
    </xf>
    <xf numFmtId="0" fontId="6" fillId="2" borderId="11" xfId="0" applyFont="1" applyFill="1" applyBorder="1" applyAlignment="1" applyProtection="1">
      <alignment horizontal="left" vertical="center"/>
      <protection hidden="1"/>
    </xf>
    <xf numFmtId="0" fontId="6" fillId="2" borderId="12" xfId="0" applyFont="1" applyFill="1" applyBorder="1" applyAlignment="1" applyProtection="1">
      <alignment horizontal="left" vertical="center"/>
      <protection hidden="1"/>
    </xf>
    <xf numFmtId="0" fontId="6" fillId="2" borderId="13" xfId="0" applyFont="1" applyFill="1" applyBorder="1" applyAlignment="1" applyProtection="1">
      <alignment horizontal="left" vertical="center"/>
      <protection hidden="1"/>
    </xf>
    <xf numFmtId="9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9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9" fontId="3" fillId="2" borderId="20" xfId="0" applyNumberFormat="1" applyFont="1" applyFill="1" applyBorder="1" applyAlignment="1" applyProtection="1">
      <alignment horizontal="center" vertical="center" wrapText="1"/>
      <protection hidden="1"/>
    </xf>
    <xf numFmtId="9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left"/>
      <protection hidden="1"/>
    </xf>
    <xf numFmtId="0" fontId="6" fillId="2" borderId="12" xfId="0" applyFont="1" applyFill="1" applyBorder="1" applyAlignment="1" applyProtection="1">
      <alignment horizontal="left"/>
      <protection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center" vertical="top" wrapText="1"/>
      <protection hidden="1"/>
    </xf>
    <xf numFmtId="0" fontId="1" fillId="5" borderId="11" xfId="0" applyFont="1" applyFill="1" applyBorder="1" applyAlignment="1" applyProtection="1">
      <alignment horizontal="center" vertical="top" wrapText="1"/>
      <protection hidden="1"/>
    </xf>
    <xf numFmtId="0" fontId="1" fillId="5" borderId="12" xfId="0" applyFont="1" applyFill="1" applyBorder="1" applyAlignment="1" applyProtection="1">
      <alignment horizontal="center" vertical="top" wrapText="1"/>
      <protection hidden="1"/>
    </xf>
    <xf numFmtId="0" fontId="1" fillId="5" borderId="13" xfId="0" applyFont="1" applyFill="1" applyBorder="1" applyAlignment="1" applyProtection="1">
      <alignment horizontal="center" vertical="top" wrapText="1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 applyProtection="1">
      <alignment horizontal="left" vertical="center" wrapText="1"/>
      <protection hidden="1"/>
    </xf>
    <xf numFmtId="0" fontId="8" fillId="6" borderId="11" xfId="0" applyFont="1" applyFill="1" applyBorder="1" applyAlignment="1" applyProtection="1">
      <alignment horizontal="left"/>
      <protection locked="0" hidden="1"/>
    </xf>
    <xf numFmtId="0" fontId="0" fillId="6" borderId="12" xfId="0" applyFill="1" applyBorder="1" applyAlignment="1" applyProtection="1">
      <alignment horizontal="left"/>
      <protection locked="0" hidden="1"/>
    </xf>
    <xf numFmtId="0" fontId="0" fillId="6" borderId="13" xfId="0" applyFill="1" applyBorder="1" applyAlignment="1" applyProtection="1">
      <alignment horizontal="left"/>
      <protection locked="0" hidden="1"/>
    </xf>
    <xf numFmtId="0" fontId="19" fillId="2" borderId="11" xfId="0" applyFont="1" applyFill="1" applyBorder="1" applyAlignment="1" applyProtection="1">
      <alignment horizontal="left"/>
      <protection hidden="1"/>
    </xf>
    <xf numFmtId="0" fontId="19" fillId="2" borderId="12" xfId="0" applyFont="1" applyFill="1" applyBorder="1" applyAlignment="1" applyProtection="1">
      <alignment horizontal="left"/>
      <protection hidden="1"/>
    </xf>
    <xf numFmtId="0" fontId="8" fillId="6" borderId="12" xfId="0" applyFont="1" applyFill="1" applyBorder="1" applyAlignment="1" applyProtection="1">
      <alignment horizontal="left"/>
      <protection locked="0" hidden="1"/>
    </xf>
    <xf numFmtId="0" fontId="8" fillId="6" borderId="13" xfId="0" applyFont="1" applyFill="1" applyBorder="1" applyAlignment="1" applyProtection="1">
      <alignment horizontal="left"/>
      <protection locked="0" hidden="1"/>
    </xf>
    <xf numFmtId="0" fontId="2" fillId="5" borderId="4" xfId="0" applyFont="1" applyFill="1" applyBorder="1" applyAlignment="1" applyProtection="1">
      <alignment horizontal="center" vertical="top" wrapText="1"/>
      <protection hidden="1"/>
    </xf>
    <xf numFmtId="0" fontId="2" fillId="5" borderId="0" xfId="0" applyFont="1" applyFill="1" applyBorder="1" applyAlignment="1" applyProtection="1">
      <alignment horizontal="center" vertical="top" wrapText="1"/>
      <protection hidden="1"/>
    </xf>
    <xf numFmtId="0" fontId="8" fillId="6" borderId="6" xfId="0" applyFont="1" applyFill="1" applyBorder="1" applyAlignment="1" applyProtection="1">
      <alignment horizontal="left" vertical="top" wrapText="1"/>
      <protection locked="0" hidden="1"/>
    </xf>
    <xf numFmtId="0" fontId="8" fillId="6" borderId="0" xfId="0" applyFont="1" applyFill="1" applyBorder="1" applyAlignment="1" applyProtection="1">
      <alignment horizontal="left" vertical="top" wrapText="1"/>
      <protection locked="0" hidden="1"/>
    </xf>
    <xf numFmtId="0" fontId="8" fillId="8" borderId="11" xfId="0" applyFont="1" applyFill="1" applyBorder="1" applyAlignment="1" applyProtection="1">
      <alignment horizontal="center"/>
      <protection hidden="1"/>
    </xf>
    <xf numFmtId="0" fontId="8" fillId="8" borderId="12" xfId="0" applyFont="1" applyFill="1" applyBorder="1" applyAlignment="1" applyProtection="1">
      <alignment horizontal="center"/>
      <protection hidden="1"/>
    </xf>
    <xf numFmtId="0" fontId="8" fillId="8" borderId="13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8" fillId="6" borderId="25" xfId="0" applyFont="1" applyFill="1" applyBorder="1" applyAlignment="1" applyProtection="1">
      <alignment horizontal="left" vertical="top" wrapText="1"/>
      <protection locked="0" hidden="1"/>
    </xf>
    <xf numFmtId="0" fontId="8" fillId="6" borderId="26" xfId="0" applyFont="1" applyFill="1" applyBorder="1" applyAlignment="1" applyProtection="1">
      <alignment horizontal="left" vertical="top" wrapText="1"/>
      <protection locked="0" hidden="1"/>
    </xf>
    <xf numFmtId="0" fontId="8" fillId="6" borderId="27" xfId="0" applyFont="1" applyFill="1" applyBorder="1" applyAlignment="1" applyProtection="1">
      <alignment horizontal="left" vertical="top" wrapText="1"/>
      <protection locked="0" hidden="1"/>
    </xf>
    <xf numFmtId="0" fontId="8" fillId="6" borderId="28" xfId="0" applyFont="1" applyFill="1" applyBorder="1" applyAlignment="1" applyProtection="1">
      <alignment horizontal="left" vertical="top" wrapText="1"/>
      <protection locked="0"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left" vertical="top" wrapText="1"/>
      <protection hidden="1"/>
    </xf>
    <xf numFmtId="0" fontId="10" fillId="2" borderId="5" xfId="0" applyFont="1" applyFill="1" applyBorder="1" applyAlignment="1" applyProtection="1">
      <alignment horizontal="left" vertical="top" wrapText="1"/>
      <protection hidden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2" borderId="7" xfId="0" applyFont="1" applyFill="1" applyBorder="1" applyAlignment="1" applyProtection="1">
      <alignment horizontal="left" vertical="top" wrapText="1"/>
      <protection hidden="1"/>
    </xf>
    <xf numFmtId="14" fontId="8" fillId="6" borderId="11" xfId="0" applyNumberFormat="1" applyFont="1" applyFill="1" applyBorder="1" applyAlignment="1" applyProtection="1">
      <alignment horizontal="left" vertical="center"/>
      <protection locked="0" hidden="1"/>
    </xf>
    <xf numFmtId="14" fontId="8" fillId="6" borderId="13" xfId="0" applyNumberFormat="1" applyFont="1" applyFill="1" applyBorder="1" applyAlignment="1" applyProtection="1">
      <alignment horizontal="left" vertical="center"/>
      <protection locked="0" hidden="1"/>
    </xf>
    <xf numFmtId="0" fontId="10" fillId="2" borderId="4" xfId="0" applyFont="1" applyFill="1" applyBorder="1" applyAlignment="1" applyProtection="1">
      <alignment horizontal="left" vertical="center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18" fillId="6" borderId="3" xfId="0" applyFont="1" applyFill="1" applyBorder="1" applyAlignment="1" applyProtection="1">
      <alignment horizontal="center" vertical="top" textRotation="45" wrapText="1"/>
    </xf>
    <xf numFmtId="0" fontId="18" fillId="6" borderId="4" xfId="0" applyFont="1" applyFill="1" applyBorder="1" applyAlignment="1" applyProtection="1">
      <alignment horizontal="center" vertical="top" textRotation="45" wrapText="1"/>
    </xf>
    <xf numFmtId="0" fontId="18" fillId="6" borderId="6" xfId="0" applyFont="1" applyFill="1" applyBorder="1" applyAlignment="1" applyProtection="1">
      <alignment horizontal="center" vertical="top" textRotation="45" wrapText="1"/>
    </xf>
    <xf numFmtId="0" fontId="18" fillId="6" borderId="0" xfId="0" applyFont="1" applyFill="1" applyBorder="1" applyAlignment="1" applyProtection="1">
      <alignment horizontal="center" vertical="top" textRotation="45" wrapText="1"/>
    </xf>
    <xf numFmtId="0" fontId="18" fillId="6" borderId="8" xfId="0" applyFont="1" applyFill="1" applyBorder="1" applyAlignment="1" applyProtection="1">
      <alignment horizontal="center" vertical="top" textRotation="45" wrapText="1"/>
    </xf>
    <xf numFmtId="0" fontId="18" fillId="6" borderId="9" xfId="0" applyFont="1" applyFill="1" applyBorder="1" applyAlignment="1" applyProtection="1">
      <alignment horizontal="center" vertical="top" textRotation="45" wrapText="1"/>
    </xf>
    <xf numFmtId="0" fontId="6" fillId="2" borderId="15" xfId="0" applyFont="1" applyFill="1" applyBorder="1" applyAlignment="1" applyProtection="1">
      <alignment horizontal="left" vertical="center"/>
      <protection hidden="1"/>
    </xf>
    <xf numFmtId="0" fontId="6" fillId="2" borderId="21" xfId="0" applyFont="1" applyFill="1" applyBorder="1" applyAlignment="1" applyProtection="1">
      <alignment horizontal="left" vertical="center"/>
      <protection hidden="1"/>
    </xf>
    <xf numFmtId="0" fontId="6" fillId="2" borderId="16" xfId="0" applyFont="1" applyFill="1" applyBorder="1" applyAlignment="1" applyProtection="1">
      <alignment horizontal="left" vertical="center"/>
      <protection hidden="1"/>
    </xf>
    <xf numFmtId="0" fontId="6" fillId="2" borderId="17" xfId="0" applyFont="1" applyFill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protection hidden="1"/>
    </xf>
    <xf numFmtId="0" fontId="1" fillId="5" borderId="13" xfId="0" applyFont="1" applyFill="1" applyBorder="1" applyAlignment="1" applyProtection="1">
      <alignment horizontal="center" vertical="top"/>
      <protection hidden="1"/>
    </xf>
    <xf numFmtId="0" fontId="1" fillId="5" borderId="2" xfId="0" applyFont="1" applyFill="1" applyBorder="1" applyAlignment="1" applyProtection="1">
      <alignment horizontal="center" vertical="top"/>
      <protection hidden="1"/>
    </xf>
    <xf numFmtId="0" fontId="1" fillId="5" borderId="11" xfId="0" applyFont="1" applyFill="1" applyBorder="1" applyAlignment="1" applyProtection="1">
      <alignment horizontal="center" vertical="top"/>
      <protection hidden="1"/>
    </xf>
    <xf numFmtId="0" fontId="11" fillId="4" borderId="2" xfId="0" applyFont="1" applyFill="1" applyBorder="1" applyAlignment="1" applyProtection="1">
      <alignment horizontal="left" vertical="center" wrapText="1"/>
      <protection hidden="1"/>
    </xf>
    <xf numFmtId="0" fontId="8" fillId="8" borderId="2" xfId="0" applyFont="1" applyFill="1" applyBorder="1" applyAlignment="1" applyProtection="1">
      <alignment horizontal="left"/>
      <protection hidden="1"/>
    </xf>
    <xf numFmtId="0" fontId="16" fillId="2" borderId="6" xfId="0" applyFont="1" applyFill="1" applyBorder="1" applyAlignment="1" applyProtection="1">
      <alignment horizontal="center" vertical="top" wrapText="1"/>
      <protection hidden="1"/>
    </xf>
    <xf numFmtId="0" fontId="16" fillId="2" borderId="0" xfId="0" applyFont="1" applyFill="1" applyBorder="1" applyAlignment="1" applyProtection="1">
      <alignment horizontal="center" vertical="top" wrapText="1"/>
      <protection hidden="1"/>
    </xf>
    <xf numFmtId="0" fontId="11" fillId="8" borderId="11" xfId="0" applyFont="1" applyFill="1" applyBorder="1" applyAlignment="1" applyProtection="1">
      <alignment horizontal="center" vertical="center" wrapText="1"/>
      <protection hidden="1"/>
    </xf>
    <xf numFmtId="0" fontId="11" fillId="8" borderId="12" xfId="0" applyFont="1" applyFill="1" applyBorder="1" applyAlignment="1" applyProtection="1">
      <alignment horizontal="center" vertical="center" wrapText="1"/>
      <protection hidden="1"/>
    </xf>
    <xf numFmtId="0" fontId="11" fillId="8" borderId="13" xfId="0" applyFont="1" applyFill="1" applyBorder="1" applyAlignment="1" applyProtection="1">
      <alignment horizontal="center" vertical="center" wrapText="1"/>
      <protection hidden="1"/>
    </xf>
    <xf numFmtId="0" fontId="16" fillId="2" borderId="3" xfId="0" applyFont="1" applyFill="1" applyBorder="1" applyAlignment="1" applyProtection="1">
      <alignment horizontal="left" vertical="center" wrapText="1"/>
      <protection hidden="1"/>
    </xf>
    <xf numFmtId="0" fontId="1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6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1" fillId="5" borderId="0" xfId="0" quotePrefix="1" applyFont="1" applyFill="1" applyAlignment="1" applyProtection="1">
      <alignment horizontal="left" vertical="center"/>
      <protection hidden="1"/>
    </xf>
    <xf numFmtId="0" fontId="1" fillId="5" borderId="7" xfId="0" quotePrefix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12" fillId="2" borderId="18" xfId="0" applyFont="1" applyFill="1" applyBorder="1" applyAlignment="1" applyProtection="1">
      <alignment vertical="center" wrapText="1"/>
      <protection hidden="1"/>
    </xf>
    <xf numFmtId="0" fontId="13" fillId="2" borderId="18" xfId="0" applyFont="1" applyFill="1" applyBorder="1" applyAlignment="1" applyProtection="1">
      <alignment vertical="center" wrapText="1"/>
      <protection hidden="1"/>
    </xf>
    <xf numFmtId="0" fontId="19" fillId="2" borderId="13" xfId="0" applyFont="1" applyFill="1" applyBorder="1" applyAlignment="1" applyProtection="1">
      <alignment horizontal="left"/>
      <protection hidden="1"/>
    </xf>
    <xf numFmtId="0" fontId="1" fillId="10" borderId="2" xfId="0" applyFont="1" applyFill="1" applyBorder="1" applyAlignment="1" applyProtection="1">
      <alignment horizontal="left" vertical="center"/>
      <protection hidden="1"/>
    </xf>
    <xf numFmtId="0" fontId="10" fillId="2" borderId="2" xfId="0" applyFont="1" applyFill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vertical="top" wrapText="1"/>
      <protection hidden="1"/>
    </xf>
    <xf numFmtId="14" fontId="8" fillId="6" borderId="2" xfId="0" applyNumberFormat="1" applyFont="1" applyFill="1" applyBorder="1" applyAlignment="1" applyProtection="1">
      <alignment horizontal="left" vertical="center"/>
      <protection locked="0" hidden="1"/>
    </xf>
    <xf numFmtId="0" fontId="10" fillId="2" borderId="9" xfId="0" applyFont="1" applyFill="1" applyBorder="1" applyAlignment="1" applyProtection="1">
      <alignment horizontal="left" vertical="top" wrapText="1"/>
      <protection hidden="1"/>
    </xf>
    <xf numFmtId="0" fontId="10" fillId="2" borderId="10" xfId="0" applyFont="1" applyFill="1" applyBorder="1" applyAlignment="1" applyProtection="1">
      <alignment horizontal="left" vertical="top" wrapText="1"/>
      <protection hidden="1"/>
    </xf>
    <xf numFmtId="0" fontId="1" fillId="11" borderId="3" xfId="0" applyFont="1" applyFill="1" applyBorder="1" applyAlignment="1" applyProtection="1">
      <alignment horizontal="left" vertical="top" wrapText="1"/>
      <protection hidden="1"/>
    </xf>
    <xf numFmtId="0" fontId="1" fillId="11" borderId="4" xfId="0" applyFont="1" applyFill="1" applyBorder="1" applyAlignment="1" applyProtection="1">
      <alignment horizontal="left" vertical="top" wrapText="1"/>
      <protection hidden="1"/>
    </xf>
    <xf numFmtId="0" fontId="1" fillId="11" borderId="8" xfId="0" applyFont="1" applyFill="1" applyBorder="1" applyAlignment="1" applyProtection="1">
      <alignment horizontal="left" vertical="top" wrapText="1"/>
      <protection hidden="1"/>
    </xf>
    <xf numFmtId="0" fontId="1" fillId="11" borderId="9" xfId="0" applyFont="1" applyFill="1" applyBorder="1" applyAlignment="1" applyProtection="1">
      <alignment horizontal="left" vertical="top" wrapText="1"/>
      <protection hidden="1"/>
    </xf>
    <xf numFmtId="0" fontId="8" fillId="6" borderId="3" xfId="0" applyFont="1" applyFill="1" applyBorder="1" applyAlignment="1" applyProtection="1">
      <alignment horizontal="left" vertical="top" wrapText="1"/>
      <protection locked="0" hidden="1"/>
    </xf>
    <xf numFmtId="0" fontId="8" fillId="6" borderId="4" xfId="0" applyFont="1" applyFill="1" applyBorder="1" applyAlignment="1" applyProtection="1">
      <alignment horizontal="left" vertical="top" wrapText="1"/>
      <protection locked="0" hidden="1"/>
    </xf>
    <xf numFmtId="0" fontId="8" fillId="6" borderId="8" xfId="0" applyFont="1" applyFill="1" applyBorder="1" applyAlignment="1" applyProtection="1">
      <alignment horizontal="left" vertical="top" wrapText="1"/>
      <protection locked="0" hidden="1"/>
    </xf>
    <xf numFmtId="0" fontId="8" fillId="6" borderId="9" xfId="0" applyFont="1" applyFill="1" applyBorder="1" applyAlignment="1" applyProtection="1">
      <alignment horizontal="left" vertical="top" wrapText="1"/>
      <protection locked="0" hidden="1"/>
    </xf>
    <xf numFmtId="14" fontId="8" fillId="6" borderId="4" xfId="0" applyNumberFormat="1" applyFont="1" applyFill="1" applyBorder="1" applyAlignment="1" applyProtection="1">
      <alignment horizontal="left" vertical="center"/>
      <protection locked="0" hidden="1"/>
    </xf>
    <xf numFmtId="14" fontId="8" fillId="6" borderId="5" xfId="0" applyNumberFormat="1" applyFont="1" applyFill="1" applyBorder="1" applyAlignment="1" applyProtection="1">
      <alignment horizontal="left" vertical="center"/>
      <protection locked="0" hidden="1"/>
    </xf>
    <xf numFmtId="14" fontId="8" fillId="6" borderId="9" xfId="0" applyNumberFormat="1" applyFont="1" applyFill="1" applyBorder="1" applyAlignment="1" applyProtection="1">
      <alignment horizontal="left" vertical="center"/>
      <protection locked="0" hidden="1"/>
    </xf>
    <xf numFmtId="14" fontId="8" fillId="6" borderId="10" xfId="0" applyNumberFormat="1" applyFont="1" applyFill="1" applyBorder="1" applyAlignment="1" applyProtection="1">
      <alignment horizontal="left" vertical="center"/>
      <protection locked="0" hidden="1"/>
    </xf>
    <xf numFmtId="0" fontId="8" fillId="5" borderId="8" xfId="0" quotePrefix="1" applyFont="1" applyFill="1" applyBorder="1" applyAlignment="1" applyProtection="1">
      <alignment horizontal="center" vertical="center"/>
      <protection hidden="1"/>
    </xf>
    <xf numFmtId="0" fontId="8" fillId="5" borderId="9" xfId="0" quotePrefix="1" applyFont="1" applyFill="1" applyBorder="1" applyAlignment="1" applyProtection="1">
      <alignment horizontal="center" vertical="center"/>
      <protection hidden="1"/>
    </xf>
    <xf numFmtId="0" fontId="22" fillId="13" borderId="0" xfId="0" applyFont="1" applyFill="1" applyAlignment="1">
      <alignment horizontal="center"/>
    </xf>
  </cellXfs>
  <cellStyles count="1">
    <cellStyle name="Normal" xfId="0" builtinId="0"/>
  </cellStyles>
  <dxfs count="6"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C0C0C0"/>
      <color rgb="FFCCFFCC"/>
      <color rgb="FFFF9999"/>
      <color rgb="FFFF7C80"/>
      <color rgb="FF969696"/>
      <color rgb="FFFFFFCC"/>
      <color rgb="FFCCFFFF"/>
      <color rgb="FFCCECFF"/>
      <color rgb="FF99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147356</xdr:colOff>
      <xdr:row>3</xdr:row>
      <xdr:rowOff>407805</xdr:rowOff>
    </xdr:to>
    <xdr:pic>
      <xdr:nvPicPr>
        <xdr:cNvPr id="2" name="Picture 88" descr="divrh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00006" cy="1198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147356</xdr:colOff>
      <xdr:row>3</xdr:row>
      <xdr:rowOff>407805</xdr:rowOff>
    </xdr:to>
    <xdr:pic>
      <xdr:nvPicPr>
        <xdr:cNvPr id="2" name="Picture 88" descr="divrh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98885" cy="119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D96"/>
  <sheetViews>
    <sheetView showGridLines="0" zoomScale="85" zoomScaleNormal="85" workbookViewId="0">
      <selection activeCell="J22" sqref="J22:J24"/>
    </sheetView>
  </sheetViews>
  <sheetFormatPr baseColWidth="10" defaultRowHeight="14.25" outlineLevelRow="1" x14ac:dyDescent="0.2"/>
  <cols>
    <col min="1" max="1" width="17.28515625" style="11" bestFit="1" customWidth="1"/>
    <col min="2" max="2" width="15" style="11" customWidth="1"/>
    <col min="3" max="3" width="17.140625" style="11" bestFit="1" customWidth="1"/>
    <col min="4" max="4" width="19" style="11" customWidth="1"/>
    <col min="5" max="5" width="18.28515625" style="11" customWidth="1"/>
    <col min="6" max="6" width="20.85546875" style="11" customWidth="1"/>
    <col min="7" max="7" width="3.7109375" style="11" customWidth="1"/>
    <col min="8" max="8" width="18.140625" style="11" customWidth="1"/>
    <col min="9" max="9" width="3.42578125" style="11" customWidth="1"/>
    <col min="10" max="10" width="22.42578125" style="11" customWidth="1"/>
    <col min="11" max="11" width="11.42578125" style="64"/>
    <col min="12" max="12" width="12.28515625" style="64" bestFit="1" customWidth="1"/>
    <col min="13" max="14" width="11.42578125" style="64"/>
    <col min="15" max="16384" width="11.42578125" style="65"/>
  </cols>
  <sheetData>
    <row r="1" spans="1:12" ht="15" customHeight="1" x14ac:dyDescent="0.2">
      <c r="A1" s="9"/>
      <c r="B1" s="10"/>
      <c r="C1" s="10"/>
      <c r="D1" s="86" t="s">
        <v>61</v>
      </c>
      <c r="E1" s="87"/>
      <c r="F1" s="87"/>
      <c r="G1" s="87"/>
      <c r="H1" s="87"/>
      <c r="I1" s="87"/>
      <c r="J1" s="87"/>
    </row>
    <row r="2" spans="1:12" ht="33" customHeight="1" x14ac:dyDescent="0.2">
      <c r="A2" s="12"/>
      <c r="B2" s="13"/>
      <c r="C2" s="13"/>
      <c r="D2" s="88"/>
      <c r="E2" s="89"/>
      <c r="F2" s="89"/>
      <c r="G2" s="89"/>
      <c r="H2" s="89"/>
      <c r="I2" s="89"/>
      <c r="J2" s="89"/>
    </row>
    <row r="3" spans="1:12" x14ac:dyDescent="0.2">
      <c r="A3" s="12"/>
      <c r="B3" s="13"/>
      <c r="C3" s="13"/>
      <c r="D3" s="90"/>
      <c r="E3" s="91"/>
      <c r="F3" s="91"/>
      <c r="G3" s="91"/>
      <c r="H3" s="91"/>
      <c r="I3" s="91"/>
      <c r="J3" s="91"/>
    </row>
    <row r="4" spans="1:12" ht="34.5" customHeight="1" x14ac:dyDescent="0.2">
      <c r="A4" s="12"/>
      <c r="B4" s="13"/>
      <c r="C4" s="13"/>
      <c r="D4" s="106" t="s">
        <v>39</v>
      </c>
      <c r="E4" s="107"/>
      <c r="F4" s="107"/>
      <c r="G4" s="107"/>
      <c r="H4" s="107"/>
      <c r="I4" s="107"/>
      <c r="J4" s="108"/>
    </row>
    <row r="5" spans="1:12" x14ac:dyDescent="0.2">
      <c r="A5" s="12"/>
      <c r="B5" s="13"/>
      <c r="C5" s="13"/>
      <c r="D5" s="109" t="s">
        <v>35</v>
      </c>
      <c r="E5" s="110"/>
      <c r="F5" s="110"/>
      <c r="G5" s="110"/>
      <c r="H5" s="110"/>
      <c r="I5" s="110"/>
      <c r="J5" s="110"/>
    </row>
    <row r="6" spans="1:12" x14ac:dyDescent="0.2">
      <c r="A6" s="12"/>
      <c r="B6" s="13"/>
      <c r="C6" s="13"/>
      <c r="D6" s="109" t="s">
        <v>36</v>
      </c>
      <c r="E6" s="110"/>
      <c r="F6" s="110"/>
      <c r="G6" s="110"/>
      <c r="H6" s="110"/>
      <c r="I6" s="110"/>
      <c r="J6" s="110"/>
    </row>
    <row r="7" spans="1:12" x14ac:dyDescent="0.2">
      <c r="A7" s="12"/>
      <c r="B7" s="13"/>
      <c r="C7" s="13"/>
      <c r="D7" s="14"/>
      <c r="E7" s="13"/>
      <c r="F7" s="13"/>
      <c r="G7" s="15"/>
      <c r="H7" s="15"/>
      <c r="I7" s="13"/>
      <c r="J7" s="15"/>
    </row>
    <row r="8" spans="1:12" ht="18.75" customHeight="1" x14ac:dyDescent="0.2">
      <c r="A8" s="92" t="s">
        <v>2</v>
      </c>
      <c r="B8" s="16" t="s">
        <v>4</v>
      </c>
      <c r="C8" s="94" t="s">
        <v>25</v>
      </c>
      <c r="D8" s="94"/>
      <c r="E8" s="94"/>
    </row>
    <row r="9" spans="1:12" ht="18.75" customHeight="1" x14ac:dyDescent="0.2">
      <c r="A9" s="93"/>
      <c r="B9" s="17" t="s">
        <v>3</v>
      </c>
      <c r="C9" s="111" t="s">
        <v>40</v>
      </c>
      <c r="D9" s="111"/>
      <c r="E9" s="111"/>
    </row>
    <row r="10" spans="1:12" ht="15" x14ac:dyDescent="0.2">
      <c r="A10" s="18"/>
      <c r="B10" s="19"/>
      <c r="C10" s="19"/>
      <c r="D10" s="19"/>
      <c r="E10" s="19"/>
      <c r="F10" s="19"/>
      <c r="G10" s="19"/>
      <c r="H10" s="19"/>
      <c r="I10" s="19"/>
      <c r="J10" s="20"/>
    </row>
    <row r="11" spans="1:12" ht="16.5" x14ac:dyDescent="0.25">
      <c r="A11" s="21" t="s">
        <v>5</v>
      </c>
      <c r="B11" s="112"/>
      <c r="C11" s="113"/>
      <c r="D11" s="113"/>
      <c r="E11" s="114"/>
      <c r="F11" s="19"/>
      <c r="G11" s="19"/>
    </row>
    <row r="12" spans="1:12" ht="16.5" x14ac:dyDescent="0.25">
      <c r="A12" s="22" t="s">
        <v>6</v>
      </c>
      <c r="B12" s="112"/>
      <c r="C12" s="113"/>
      <c r="D12" s="113"/>
      <c r="E12" s="114"/>
      <c r="F12" s="19"/>
      <c r="G12" s="19"/>
      <c r="H12" s="19"/>
      <c r="I12" s="19"/>
      <c r="J12" s="20"/>
    </row>
    <row r="13" spans="1:12" ht="15" x14ac:dyDescent="0.2">
      <c r="A13" s="18"/>
      <c r="B13" s="19"/>
      <c r="C13" s="19"/>
      <c r="D13" s="19"/>
      <c r="E13" s="19"/>
      <c r="F13" s="19"/>
      <c r="G13" s="19"/>
      <c r="H13" s="19"/>
      <c r="I13" s="19"/>
      <c r="J13" s="20"/>
    </row>
    <row r="14" spans="1:12" ht="16.5" x14ac:dyDescent="0.25">
      <c r="A14" s="115" t="s">
        <v>30</v>
      </c>
      <c r="B14" s="116"/>
      <c r="C14" s="116"/>
      <c r="D14" s="112"/>
      <c r="E14" s="117"/>
      <c r="F14" s="117"/>
      <c r="G14" s="117"/>
      <c r="H14" s="117"/>
      <c r="I14" s="117"/>
      <c r="J14" s="118"/>
    </row>
    <row r="15" spans="1:12" x14ac:dyDescent="0.2">
      <c r="A15" s="23"/>
      <c r="B15" s="24"/>
      <c r="C15" s="24"/>
      <c r="D15" s="24"/>
      <c r="E15" s="24"/>
      <c r="F15" s="119" t="str">
        <f>IF(E16&gt;=1,"pour les temps complets, utiliser le formulaire des heures supplémentaires","")</f>
        <v/>
      </c>
      <c r="G15" s="119"/>
      <c r="H15" s="119"/>
      <c r="I15" s="119"/>
      <c r="J15" s="119"/>
      <c r="K15" s="66"/>
      <c r="L15" s="66"/>
    </row>
    <row r="16" spans="1:12" ht="18.75" customHeight="1" x14ac:dyDescent="0.25">
      <c r="A16" s="26" t="s">
        <v>23</v>
      </c>
      <c r="B16" s="33"/>
      <c r="C16" s="24"/>
      <c r="D16" s="26" t="s">
        <v>24</v>
      </c>
      <c r="E16" s="34"/>
      <c r="F16" s="120"/>
      <c r="G16" s="120"/>
      <c r="H16" s="120"/>
      <c r="I16" s="120"/>
      <c r="J16" s="120"/>
    </row>
    <row r="17" spans="1:212" ht="14.25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5"/>
      <c r="K17" s="66"/>
      <c r="L17" s="66"/>
      <c r="M17" s="66"/>
      <c r="N17" s="66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</row>
    <row r="18" spans="1:212" ht="14.25" customHeight="1" x14ac:dyDescent="0.2">
      <c r="A18" s="98" t="s">
        <v>0</v>
      </c>
      <c r="B18" s="98" t="s">
        <v>26</v>
      </c>
      <c r="C18" s="105" t="s">
        <v>33</v>
      </c>
      <c r="D18" s="105"/>
      <c r="E18" s="98" t="s">
        <v>54</v>
      </c>
      <c r="F18" s="98" t="s">
        <v>31</v>
      </c>
      <c r="G18" s="27"/>
      <c r="H18" s="98" t="s">
        <v>34</v>
      </c>
      <c r="I18" s="27"/>
      <c r="J18" s="99" t="s">
        <v>60</v>
      </c>
    </row>
    <row r="19" spans="1:212" ht="14.25" customHeight="1" x14ac:dyDescent="0.2">
      <c r="A19" s="98"/>
      <c r="B19" s="98"/>
      <c r="C19" s="105"/>
      <c r="D19" s="105"/>
      <c r="E19" s="98"/>
      <c r="F19" s="98"/>
      <c r="G19" s="27"/>
      <c r="H19" s="98"/>
      <c r="I19" s="27"/>
      <c r="J19" s="100"/>
    </row>
    <row r="20" spans="1:212" x14ac:dyDescent="0.2">
      <c r="A20" s="98"/>
      <c r="B20" s="98"/>
      <c r="C20" s="28" t="s">
        <v>9</v>
      </c>
      <c r="D20" s="28" t="s">
        <v>10</v>
      </c>
      <c r="E20" s="98" t="s">
        <v>1</v>
      </c>
      <c r="F20" s="98"/>
      <c r="G20" s="27"/>
      <c r="H20" s="98"/>
      <c r="I20" s="27"/>
      <c r="J20" s="101"/>
    </row>
    <row r="21" spans="1:212" ht="3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29"/>
    </row>
    <row r="22" spans="1:212" s="70" customFormat="1" ht="15" customHeight="1" x14ac:dyDescent="0.2">
      <c r="A22" s="35"/>
      <c r="B22" s="2" t="str">
        <f>IF(ISBLANK(A22),"",TEXT(A22,"jjjj"))</f>
        <v/>
      </c>
      <c r="C22" s="36"/>
      <c r="D22" s="36"/>
      <c r="E22" s="8">
        <f t="shared" ref="E22:E53" si="0">-C22+D22</f>
        <v>0</v>
      </c>
      <c r="F22" s="37" t="s">
        <v>53</v>
      </c>
      <c r="G22" s="30"/>
      <c r="H22" s="8">
        <f t="shared" ref="H22:H53" si="1">IF(F22="A REMUNERER ",E22,0)</f>
        <v>0</v>
      </c>
      <c r="I22" s="30"/>
      <c r="J22" s="58"/>
      <c r="K22" s="68" t="str">
        <f>(IF((ROUND((E22-(J22)),2)&lt;0),"ERREUR &gt; TOTAL HEURES EFFECTUEES",""))</f>
        <v/>
      </c>
      <c r="L22" s="69"/>
      <c r="M22" s="69"/>
      <c r="N22" s="64"/>
    </row>
    <row r="23" spans="1:212" s="70" customFormat="1" ht="15" customHeight="1" x14ac:dyDescent="0.2">
      <c r="A23" s="35"/>
      <c r="B23" s="2" t="str">
        <f t="shared" ref="B23:B75" si="2">IF(ISBLANK(A23),"",TEXT(A23,"jjjj"))</f>
        <v/>
      </c>
      <c r="C23" s="36"/>
      <c r="D23" s="36"/>
      <c r="E23" s="8">
        <f t="shared" si="0"/>
        <v>0</v>
      </c>
      <c r="F23" s="37" t="s">
        <v>57</v>
      </c>
      <c r="G23" s="30"/>
      <c r="H23" s="8">
        <f t="shared" si="1"/>
        <v>0</v>
      </c>
      <c r="I23" s="30"/>
      <c r="J23" s="58"/>
      <c r="K23" s="68" t="str">
        <f>(IF((ROUND((E23-(J23)),2)&lt;0),"ERREUR &gt; TOTAL HEURES EFFECTUEES",""))</f>
        <v/>
      </c>
      <c r="L23" s="69"/>
      <c r="M23" s="69"/>
      <c r="N23" s="64"/>
    </row>
    <row r="24" spans="1:212" s="70" customFormat="1" ht="15" customHeight="1" x14ac:dyDescent="0.2">
      <c r="A24" s="35"/>
      <c r="B24" s="2" t="str">
        <f>IF(ISBLANK(A24),"",TEXT(A24,"jjjj"))</f>
        <v/>
      </c>
      <c r="C24" s="36"/>
      <c r="D24" s="36"/>
      <c r="E24" s="8">
        <f t="shared" si="0"/>
        <v>0</v>
      </c>
      <c r="F24" s="37" t="s">
        <v>53</v>
      </c>
      <c r="G24" s="30"/>
      <c r="H24" s="8">
        <f t="shared" si="1"/>
        <v>0</v>
      </c>
      <c r="I24" s="30"/>
      <c r="J24" s="58"/>
      <c r="K24" s="68" t="str">
        <f t="shared" ref="K24:K75" si="3">(IF((ROUND((E24-(J24)),2)&lt;0),"ERREUR &gt; TOTAL HEURES EFFECTUEES",""))</f>
        <v/>
      </c>
      <c r="L24" s="69"/>
      <c r="M24" s="69"/>
      <c r="N24" s="64"/>
    </row>
    <row r="25" spans="1:212" s="70" customFormat="1" ht="15" customHeight="1" x14ac:dyDescent="0.2">
      <c r="A25" s="35"/>
      <c r="B25" s="2" t="str">
        <f t="shared" si="2"/>
        <v/>
      </c>
      <c r="C25" s="36"/>
      <c r="D25" s="36"/>
      <c r="E25" s="8">
        <f t="shared" si="0"/>
        <v>0</v>
      </c>
      <c r="F25" s="37" t="s">
        <v>53</v>
      </c>
      <c r="G25" s="30"/>
      <c r="H25" s="8">
        <f t="shared" si="1"/>
        <v>0</v>
      </c>
      <c r="I25" s="30"/>
      <c r="J25" s="58"/>
      <c r="K25" s="68" t="str">
        <f t="shared" si="3"/>
        <v/>
      </c>
      <c r="L25" s="69"/>
      <c r="M25" s="69"/>
      <c r="N25" s="64"/>
    </row>
    <row r="26" spans="1:212" s="70" customFormat="1" ht="15" customHeight="1" x14ac:dyDescent="0.2">
      <c r="A26" s="35"/>
      <c r="B26" s="2" t="str">
        <f t="shared" si="2"/>
        <v/>
      </c>
      <c r="C26" s="36"/>
      <c r="D26" s="36"/>
      <c r="E26" s="8">
        <f t="shared" si="0"/>
        <v>0</v>
      </c>
      <c r="F26" s="37" t="s">
        <v>53</v>
      </c>
      <c r="G26" s="30"/>
      <c r="H26" s="8">
        <f t="shared" si="1"/>
        <v>0</v>
      </c>
      <c r="I26" s="30"/>
      <c r="J26" s="58"/>
      <c r="K26" s="68" t="str">
        <f t="shared" si="3"/>
        <v/>
      </c>
      <c r="L26" s="69"/>
      <c r="M26" s="69"/>
      <c r="N26" s="69"/>
    </row>
    <row r="27" spans="1:212" s="70" customFormat="1" ht="15" customHeight="1" x14ac:dyDescent="0.2">
      <c r="A27" s="35"/>
      <c r="B27" s="2" t="str">
        <f t="shared" si="2"/>
        <v/>
      </c>
      <c r="C27" s="36"/>
      <c r="D27" s="36"/>
      <c r="E27" s="8">
        <f t="shared" si="0"/>
        <v>0</v>
      </c>
      <c r="F27" s="37" t="s">
        <v>53</v>
      </c>
      <c r="G27" s="30"/>
      <c r="H27" s="8">
        <f t="shared" si="1"/>
        <v>0</v>
      </c>
      <c r="I27" s="30"/>
      <c r="J27" s="58"/>
      <c r="K27" s="68" t="str">
        <f t="shared" si="3"/>
        <v/>
      </c>
      <c r="L27" s="69"/>
      <c r="M27" s="69"/>
      <c r="N27" s="69"/>
    </row>
    <row r="28" spans="1:212" s="70" customFormat="1" ht="15" customHeight="1" x14ac:dyDescent="0.2">
      <c r="A28" s="35"/>
      <c r="B28" s="2" t="str">
        <f t="shared" si="2"/>
        <v/>
      </c>
      <c r="C28" s="36"/>
      <c r="D28" s="36"/>
      <c r="E28" s="8">
        <f t="shared" si="0"/>
        <v>0</v>
      </c>
      <c r="F28" s="37" t="s">
        <v>53</v>
      </c>
      <c r="G28" s="30"/>
      <c r="H28" s="8">
        <f t="shared" si="1"/>
        <v>0</v>
      </c>
      <c r="I28" s="30"/>
      <c r="J28" s="58"/>
      <c r="K28" s="68" t="str">
        <f t="shared" si="3"/>
        <v/>
      </c>
      <c r="L28" s="69"/>
      <c r="M28" s="69"/>
      <c r="N28" s="69"/>
    </row>
    <row r="29" spans="1:212" s="70" customFormat="1" ht="15" customHeight="1" x14ac:dyDescent="0.2">
      <c r="A29" s="35"/>
      <c r="B29" s="2" t="str">
        <f t="shared" si="2"/>
        <v/>
      </c>
      <c r="C29" s="36"/>
      <c r="D29" s="36"/>
      <c r="E29" s="8">
        <f t="shared" si="0"/>
        <v>0</v>
      </c>
      <c r="F29" s="37" t="s">
        <v>53</v>
      </c>
      <c r="G29" s="30"/>
      <c r="H29" s="8">
        <f t="shared" si="1"/>
        <v>0</v>
      </c>
      <c r="I29" s="30"/>
      <c r="J29" s="58"/>
      <c r="K29" s="68" t="str">
        <f t="shared" si="3"/>
        <v/>
      </c>
      <c r="L29" s="69"/>
      <c r="M29" s="69"/>
      <c r="N29" s="69"/>
    </row>
    <row r="30" spans="1:212" s="70" customFormat="1" ht="15" customHeight="1" x14ac:dyDescent="0.2">
      <c r="A30" s="35"/>
      <c r="B30" s="2" t="str">
        <f t="shared" si="2"/>
        <v/>
      </c>
      <c r="C30" s="36"/>
      <c r="D30" s="36"/>
      <c r="E30" s="8">
        <f t="shared" si="0"/>
        <v>0</v>
      </c>
      <c r="F30" s="37" t="s">
        <v>53</v>
      </c>
      <c r="G30" s="30"/>
      <c r="H30" s="8">
        <f t="shared" si="1"/>
        <v>0</v>
      </c>
      <c r="I30" s="30"/>
      <c r="J30" s="58"/>
      <c r="K30" s="68" t="str">
        <f t="shared" si="3"/>
        <v/>
      </c>
      <c r="L30" s="69"/>
      <c r="M30" s="69"/>
      <c r="N30" s="69"/>
    </row>
    <row r="31" spans="1:212" s="70" customFormat="1" ht="15" customHeight="1" x14ac:dyDescent="0.2">
      <c r="A31" s="35"/>
      <c r="B31" s="2" t="str">
        <f t="shared" ref="B31" si="4">IF(ISBLANK(A31),"",TEXT(A31,"jjjj"))</f>
        <v/>
      </c>
      <c r="C31" s="36"/>
      <c r="D31" s="36"/>
      <c r="E31" s="8">
        <f t="shared" si="0"/>
        <v>0</v>
      </c>
      <c r="F31" s="37" t="s">
        <v>53</v>
      </c>
      <c r="G31" s="30"/>
      <c r="H31" s="8">
        <f t="shared" si="1"/>
        <v>0</v>
      </c>
      <c r="I31" s="30"/>
      <c r="J31" s="58"/>
      <c r="K31" s="68" t="str">
        <f t="shared" si="3"/>
        <v/>
      </c>
      <c r="L31" s="69"/>
      <c r="M31" s="69"/>
      <c r="N31" s="69"/>
    </row>
    <row r="32" spans="1:212" s="70" customFormat="1" ht="15" customHeight="1" x14ac:dyDescent="0.2">
      <c r="A32" s="35"/>
      <c r="B32" s="2" t="str">
        <f t="shared" si="2"/>
        <v/>
      </c>
      <c r="C32" s="36"/>
      <c r="D32" s="36"/>
      <c r="E32" s="8">
        <f t="shared" si="0"/>
        <v>0</v>
      </c>
      <c r="F32" s="37" t="s">
        <v>53</v>
      </c>
      <c r="G32" s="30"/>
      <c r="H32" s="8">
        <f t="shared" si="1"/>
        <v>0</v>
      </c>
      <c r="I32" s="30"/>
      <c r="J32" s="58"/>
      <c r="K32" s="68" t="str">
        <f t="shared" si="3"/>
        <v/>
      </c>
      <c r="L32" s="69"/>
      <c r="M32" s="69"/>
      <c r="N32" s="69"/>
    </row>
    <row r="33" spans="1:14" s="70" customFormat="1" ht="15" customHeight="1" x14ac:dyDescent="0.2">
      <c r="A33" s="35"/>
      <c r="B33" s="2" t="str">
        <f t="shared" si="2"/>
        <v/>
      </c>
      <c r="C33" s="36"/>
      <c r="D33" s="36"/>
      <c r="E33" s="8">
        <f t="shared" si="0"/>
        <v>0</v>
      </c>
      <c r="F33" s="37" t="s">
        <v>53</v>
      </c>
      <c r="G33" s="30"/>
      <c r="H33" s="8">
        <f t="shared" si="1"/>
        <v>0</v>
      </c>
      <c r="I33" s="30"/>
      <c r="J33" s="58"/>
      <c r="K33" s="68" t="str">
        <f t="shared" si="3"/>
        <v/>
      </c>
      <c r="L33" s="69"/>
      <c r="M33" s="69"/>
      <c r="N33" s="69"/>
    </row>
    <row r="34" spans="1:14" s="70" customFormat="1" ht="15" customHeight="1" x14ac:dyDescent="0.2">
      <c r="A34" s="35"/>
      <c r="B34" s="2" t="str">
        <f t="shared" si="2"/>
        <v/>
      </c>
      <c r="C34" s="36"/>
      <c r="D34" s="36"/>
      <c r="E34" s="8">
        <f t="shared" si="0"/>
        <v>0</v>
      </c>
      <c r="F34" s="37" t="s">
        <v>53</v>
      </c>
      <c r="G34" s="30"/>
      <c r="H34" s="8">
        <f t="shared" si="1"/>
        <v>0</v>
      </c>
      <c r="I34" s="30"/>
      <c r="J34" s="58"/>
      <c r="K34" s="68" t="str">
        <f t="shared" si="3"/>
        <v/>
      </c>
      <c r="L34" s="69"/>
      <c r="M34" s="69"/>
      <c r="N34" s="69"/>
    </row>
    <row r="35" spans="1:14" s="70" customFormat="1" ht="15" customHeight="1" x14ac:dyDescent="0.2">
      <c r="A35" s="35"/>
      <c r="B35" s="2" t="str">
        <f t="shared" si="2"/>
        <v/>
      </c>
      <c r="C35" s="36"/>
      <c r="D35" s="36"/>
      <c r="E35" s="8">
        <f t="shared" si="0"/>
        <v>0</v>
      </c>
      <c r="F35" s="37" t="s">
        <v>53</v>
      </c>
      <c r="G35" s="30"/>
      <c r="H35" s="8">
        <f t="shared" si="1"/>
        <v>0</v>
      </c>
      <c r="I35" s="30"/>
      <c r="J35" s="58"/>
      <c r="K35" s="68" t="str">
        <f t="shared" si="3"/>
        <v/>
      </c>
      <c r="L35" s="69"/>
      <c r="M35" s="69"/>
      <c r="N35" s="69"/>
    </row>
    <row r="36" spans="1:14" s="70" customFormat="1" ht="15" customHeight="1" x14ac:dyDescent="0.2">
      <c r="A36" s="35"/>
      <c r="B36" s="2" t="str">
        <f t="shared" si="2"/>
        <v/>
      </c>
      <c r="C36" s="36"/>
      <c r="D36" s="36"/>
      <c r="E36" s="8">
        <f t="shared" si="0"/>
        <v>0</v>
      </c>
      <c r="F36" s="37" t="s">
        <v>53</v>
      </c>
      <c r="G36" s="30"/>
      <c r="H36" s="8">
        <f t="shared" si="1"/>
        <v>0</v>
      </c>
      <c r="I36" s="30"/>
      <c r="J36" s="58"/>
      <c r="K36" s="68" t="str">
        <f t="shared" si="3"/>
        <v/>
      </c>
      <c r="L36" s="69"/>
      <c r="M36" s="69"/>
      <c r="N36" s="69"/>
    </row>
    <row r="37" spans="1:14" s="70" customFormat="1" ht="15" customHeight="1" x14ac:dyDescent="0.2">
      <c r="A37" s="35"/>
      <c r="B37" s="2" t="str">
        <f t="shared" si="2"/>
        <v/>
      </c>
      <c r="C37" s="36"/>
      <c r="D37" s="36"/>
      <c r="E37" s="8">
        <f t="shared" si="0"/>
        <v>0</v>
      </c>
      <c r="F37" s="37" t="s">
        <v>53</v>
      </c>
      <c r="G37" s="30"/>
      <c r="H37" s="8">
        <f t="shared" si="1"/>
        <v>0</v>
      </c>
      <c r="I37" s="30"/>
      <c r="J37" s="58"/>
      <c r="K37" s="68" t="str">
        <f t="shared" si="3"/>
        <v/>
      </c>
      <c r="L37" s="69"/>
      <c r="M37" s="69"/>
      <c r="N37" s="69"/>
    </row>
    <row r="38" spans="1:14" s="70" customFormat="1" ht="15" customHeight="1" x14ac:dyDescent="0.2">
      <c r="A38" s="35"/>
      <c r="B38" s="2" t="str">
        <f t="shared" si="2"/>
        <v/>
      </c>
      <c r="C38" s="36"/>
      <c r="D38" s="36"/>
      <c r="E38" s="8">
        <f t="shared" si="0"/>
        <v>0</v>
      </c>
      <c r="F38" s="37" t="s">
        <v>53</v>
      </c>
      <c r="G38" s="30"/>
      <c r="H38" s="8">
        <f t="shared" si="1"/>
        <v>0</v>
      </c>
      <c r="I38" s="30"/>
      <c r="J38" s="58"/>
      <c r="K38" s="68" t="str">
        <f t="shared" si="3"/>
        <v/>
      </c>
      <c r="L38" s="69"/>
      <c r="M38" s="69"/>
      <c r="N38" s="69"/>
    </row>
    <row r="39" spans="1:14" s="70" customFormat="1" ht="15" customHeight="1" x14ac:dyDescent="0.2">
      <c r="A39" s="35"/>
      <c r="B39" s="2" t="str">
        <f t="shared" si="2"/>
        <v/>
      </c>
      <c r="C39" s="36"/>
      <c r="D39" s="36"/>
      <c r="E39" s="8">
        <f t="shared" si="0"/>
        <v>0</v>
      </c>
      <c r="F39" s="37" t="s">
        <v>53</v>
      </c>
      <c r="G39" s="30"/>
      <c r="H39" s="8">
        <f t="shared" si="1"/>
        <v>0</v>
      </c>
      <c r="I39" s="30"/>
      <c r="J39" s="58"/>
      <c r="K39" s="68" t="str">
        <f t="shared" si="3"/>
        <v/>
      </c>
      <c r="L39" s="69"/>
      <c r="M39" s="69"/>
      <c r="N39" s="69"/>
    </row>
    <row r="40" spans="1:14" s="70" customFormat="1" ht="15" customHeight="1" x14ac:dyDescent="0.2">
      <c r="A40" s="35"/>
      <c r="B40" s="2" t="str">
        <f t="shared" si="2"/>
        <v/>
      </c>
      <c r="C40" s="36"/>
      <c r="D40" s="36"/>
      <c r="E40" s="8">
        <f t="shared" si="0"/>
        <v>0</v>
      </c>
      <c r="F40" s="37" t="s">
        <v>53</v>
      </c>
      <c r="G40" s="30"/>
      <c r="H40" s="8">
        <f t="shared" si="1"/>
        <v>0</v>
      </c>
      <c r="I40" s="30"/>
      <c r="J40" s="58"/>
      <c r="K40" s="68" t="str">
        <f t="shared" si="3"/>
        <v/>
      </c>
      <c r="L40" s="69"/>
      <c r="M40" s="69"/>
      <c r="N40" s="69"/>
    </row>
    <row r="41" spans="1:14" s="70" customFormat="1" ht="15" customHeight="1" x14ac:dyDescent="0.2">
      <c r="A41" s="35"/>
      <c r="B41" s="2" t="str">
        <f t="shared" si="2"/>
        <v/>
      </c>
      <c r="C41" s="36"/>
      <c r="D41" s="36"/>
      <c r="E41" s="8">
        <f t="shared" si="0"/>
        <v>0</v>
      </c>
      <c r="F41" s="37" t="s">
        <v>53</v>
      </c>
      <c r="G41" s="30"/>
      <c r="H41" s="8">
        <f t="shared" si="1"/>
        <v>0</v>
      </c>
      <c r="I41" s="30"/>
      <c r="J41" s="58"/>
      <c r="K41" s="68" t="str">
        <f t="shared" si="3"/>
        <v/>
      </c>
      <c r="L41" s="69"/>
      <c r="M41" s="69"/>
      <c r="N41" s="69"/>
    </row>
    <row r="42" spans="1:14" s="70" customFormat="1" ht="15" customHeight="1" x14ac:dyDescent="0.2">
      <c r="A42" s="35"/>
      <c r="B42" s="2" t="str">
        <f t="shared" si="2"/>
        <v/>
      </c>
      <c r="C42" s="36"/>
      <c r="D42" s="36"/>
      <c r="E42" s="8">
        <f t="shared" si="0"/>
        <v>0</v>
      </c>
      <c r="F42" s="37" t="s">
        <v>53</v>
      </c>
      <c r="G42" s="30"/>
      <c r="H42" s="8">
        <f t="shared" si="1"/>
        <v>0</v>
      </c>
      <c r="I42" s="30"/>
      <c r="J42" s="58"/>
      <c r="K42" s="68" t="str">
        <f t="shared" si="3"/>
        <v/>
      </c>
      <c r="L42" s="69"/>
      <c r="M42" s="69"/>
      <c r="N42" s="69"/>
    </row>
    <row r="43" spans="1:14" s="70" customFormat="1" ht="15" customHeight="1" x14ac:dyDescent="0.2">
      <c r="A43" s="35"/>
      <c r="B43" s="2" t="str">
        <f t="shared" si="2"/>
        <v/>
      </c>
      <c r="C43" s="36"/>
      <c r="D43" s="36"/>
      <c r="E43" s="8">
        <f t="shared" si="0"/>
        <v>0</v>
      </c>
      <c r="F43" s="37" t="s">
        <v>53</v>
      </c>
      <c r="G43" s="30"/>
      <c r="H43" s="8">
        <f t="shared" si="1"/>
        <v>0</v>
      </c>
      <c r="I43" s="30"/>
      <c r="J43" s="58"/>
      <c r="K43" s="68" t="str">
        <f t="shared" si="3"/>
        <v/>
      </c>
      <c r="L43" s="69"/>
      <c r="M43" s="69"/>
      <c r="N43" s="69"/>
    </row>
    <row r="44" spans="1:14" s="70" customFormat="1" ht="15" customHeight="1" x14ac:dyDescent="0.2">
      <c r="A44" s="35"/>
      <c r="B44" s="2" t="str">
        <f t="shared" si="2"/>
        <v/>
      </c>
      <c r="C44" s="36"/>
      <c r="D44" s="36"/>
      <c r="E44" s="8">
        <f t="shared" si="0"/>
        <v>0</v>
      </c>
      <c r="F44" s="37" t="s">
        <v>53</v>
      </c>
      <c r="G44" s="30"/>
      <c r="H44" s="8">
        <f t="shared" si="1"/>
        <v>0</v>
      </c>
      <c r="I44" s="30"/>
      <c r="J44" s="58"/>
      <c r="K44" s="68" t="str">
        <f t="shared" si="3"/>
        <v/>
      </c>
      <c r="L44" s="69"/>
      <c r="M44" s="69"/>
      <c r="N44" s="69"/>
    </row>
    <row r="45" spans="1:14" s="70" customFormat="1" ht="15" customHeight="1" x14ac:dyDescent="0.2">
      <c r="A45" s="35"/>
      <c r="B45" s="2" t="str">
        <f t="shared" si="2"/>
        <v/>
      </c>
      <c r="C45" s="36"/>
      <c r="D45" s="36"/>
      <c r="E45" s="8">
        <f t="shared" si="0"/>
        <v>0</v>
      </c>
      <c r="F45" s="37" t="s">
        <v>53</v>
      </c>
      <c r="G45" s="30"/>
      <c r="H45" s="8">
        <f t="shared" si="1"/>
        <v>0</v>
      </c>
      <c r="I45" s="30"/>
      <c r="J45" s="58"/>
      <c r="K45" s="68" t="str">
        <f t="shared" si="3"/>
        <v/>
      </c>
      <c r="L45" s="69"/>
      <c r="M45" s="69"/>
      <c r="N45" s="69"/>
    </row>
    <row r="46" spans="1:14" s="70" customFormat="1" ht="15" customHeight="1" x14ac:dyDescent="0.2">
      <c r="A46" s="35"/>
      <c r="B46" s="2" t="str">
        <f t="shared" si="2"/>
        <v/>
      </c>
      <c r="C46" s="36"/>
      <c r="D46" s="36"/>
      <c r="E46" s="8">
        <f t="shared" si="0"/>
        <v>0</v>
      </c>
      <c r="F46" s="37" t="s">
        <v>53</v>
      </c>
      <c r="G46" s="30"/>
      <c r="H46" s="8">
        <f t="shared" si="1"/>
        <v>0</v>
      </c>
      <c r="I46" s="30"/>
      <c r="J46" s="58"/>
      <c r="K46" s="68" t="str">
        <f t="shared" si="3"/>
        <v/>
      </c>
      <c r="L46" s="69"/>
      <c r="M46" s="69"/>
      <c r="N46" s="69"/>
    </row>
    <row r="47" spans="1:14" s="70" customFormat="1" ht="15" customHeight="1" x14ac:dyDescent="0.2">
      <c r="A47" s="35"/>
      <c r="B47" s="2" t="str">
        <f t="shared" si="2"/>
        <v/>
      </c>
      <c r="C47" s="36"/>
      <c r="D47" s="36"/>
      <c r="E47" s="8">
        <f t="shared" si="0"/>
        <v>0</v>
      </c>
      <c r="F47" s="37" t="s">
        <v>53</v>
      </c>
      <c r="G47" s="30"/>
      <c r="H47" s="8">
        <f t="shared" si="1"/>
        <v>0</v>
      </c>
      <c r="I47" s="30"/>
      <c r="J47" s="58"/>
      <c r="K47" s="68" t="str">
        <f t="shared" si="3"/>
        <v/>
      </c>
      <c r="L47" s="69"/>
      <c r="M47" s="69"/>
      <c r="N47" s="69"/>
    </row>
    <row r="48" spans="1:14" s="70" customFormat="1" ht="15" customHeight="1" x14ac:dyDescent="0.2">
      <c r="A48" s="35"/>
      <c r="B48" s="2" t="str">
        <f t="shared" si="2"/>
        <v/>
      </c>
      <c r="C48" s="36"/>
      <c r="D48" s="36"/>
      <c r="E48" s="8">
        <f t="shared" si="0"/>
        <v>0</v>
      </c>
      <c r="F48" s="37" t="s">
        <v>53</v>
      </c>
      <c r="G48" s="30"/>
      <c r="H48" s="8">
        <f t="shared" si="1"/>
        <v>0</v>
      </c>
      <c r="I48" s="30"/>
      <c r="J48" s="58"/>
      <c r="K48" s="68" t="str">
        <f t="shared" si="3"/>
        <v/>
      </c>
      <c r="L48" s="69"/>
      <c r="M48" s="69"/>
      <c r="N48" s="69"/>
    </row>
    <row r="49" spans="1:14" s="70" customFormat="1" ht="15" customHeight="1" x14ac:dyDescent="0.2">
      <c r="A49" s="35"/>
      <c r="B49" s="2" t="str">
        <f t="shared" si="2"/>
        <v/>
      </c>
      <c r="C49" s="36"/>
      <c r="D49" s="36"/>
      <c r="E49" s="8">
        <f t="shared" si="0"/>
        <v>0</v>
      </c>
      <c r="F49" s="37" t="s">
        <v>53</v>
      </c>
      <c r="G49" s="30"/>
      <c r="H49" s="8">
        <f t="shared" si="1"/>
        <v>0</v>
      </c>
      <c r="I49" s="30"/>
      <c r="J49" s="58"/>
      <c r="K49" s="68" t="str">
        <f t="shared" si="3"/>
        <v/>
      </c>
      <c r="L49" s="69"/>
      <c r="M49" s="69"/>
      <c r="N49" s="69"/>
    </row>
    <row r="50" spans="1:14" s="70" customFormat="1" ht="15" customHeight="1" x14ac:dyDescent="0.2">
      <c r="A50" s="35"/>
      <c r="B50" s="2" t="str">
        <f t="shared" si="2"/>
        <v/>
      </c>
      <c r="C50" s="36"/>
      <c r="D50" s="36"/>
      <c r="E50" s="8">
        <f t="shared" si="0"/>
        <v>0</v>
      </c>
      <c r="F50" s="37" t="s">
        <v>53</v>
      </c>
      <c r="G50" s="30"/>
      <c r="H50" s="8">
        <f t="shared" si="1"/>
        <v>0</v>
      </c>
      <c r="I50" s="30"/>
      <c r="J50" s="58"/>
      <c r="K50" s="68" t="str">
        <f t="shared" si="3"/>
        <v/>
      </c>
      <c r="L50" s="69"/>
      <c r="M50" s="69"/>
      <c r="N50" s="69"/>
    </row>
    <row r="51" spans="1:14" s="70" customFormat="1" ht="15" customHeight="1" x14ac:dyDescent="0.2">
      <c r="A51" s="35"/>
      <c r="B51" s="2" t="str">
        <f t="shared" si="2"/>
        <v/>
      </c>
      <c r="C51" s="36"/>
      <c r="D51" s="36"/>
      <c r="E51" s="8">
        <f t="shared" si="0"/>
        <v>0</v>
      </c>
      <c r="F51" s="37" t="s">
        <v>53</v>
      </c>
      <c r="G51" s="30"/>
      <c r="H51" s="8">
        <f t="shared" si="1"/>
        <v>0</v>
      </c>
      <c r="I51" s="30"/>
      <c r="J51" s="58"/>
      <c r="K51" s="68" t="str">
        <f t="shared" si="3"/>
        <v/>
      </c>
      <c r="L51" s="69"/>
      <c r="M51" s="69"/>
      <c r="N51" s="69"/>
    </row>
    <row r="52" spans="1:14" s="70" customFormat="1" ht="15" customHeight="1" x14ac:dyDescent="0.2">
      <c r="A52" s="35"/>
      <c r="B52" s="2" t="str">
        <f t="shared" si="2"/>
        <v/>
      </c>
      <c r="C52" s="36"/>
      <c r="D52" s="36"/>
      <c r="E52" s="8">
        <f t="shared" si="0"/>
        <v>0</v>
      </c>
      <c r="F52" s="37" t="s">
        <v>53</v>
      </c>
      <c r="G52" s="30"/>
      <c r="H52" s="8">
        <f t="shared" si="1"/>
        <v>0</v>
      </c>
      <c r="I52" s="30"/>
      <c r="J52" s="58"/>
      <c r="K52" s="68" t="str">
        <f t="shared" si="3"/>
        <v/>
      </c>
      <c r="L52" s="69"/>
      <c r="M52" s="69"/>
      <c r="N52" s="69"/>
    </row>
    <row r="53" spans="1:14" s="70" customFormat="1" ht="15" customHeight="1" x14ac:dyDescent="0.2">
      <c r="A53" s="35"/>
      <c r="B53" s="2" t="str">
        <f t="shared" si="2"/>
        <v/>
      </c>
      <c r="C53" s="36"/>
      <c r="D53" s="36"/>
      <c r="E53" s="8">
        <f t="shared" si="0"/>
        <v>0</v>
      </c>
      <c r="F53" s="37" t="s">
        <v>53</v>
      </c>
      <c r="G53" s="30"/>
      <c r="H53" s="8">
        <f t="shared" si="1"/>
        <v>0</v>
      </c>
      <c r="I53" s="30"/>
      <c r="J53" s="58"/>
      <c r="K53" s="68" t="str">
        <f t="shared" si="3"/>
        <v/>
      </c>
      <c r="L53" s="69"/>
      <c r="M53" s="69"/>
      <c r="N53" s="69"/>
    </row>
    <row r="54" spans="1:14" s="70" customFormat="1" ht="15" customHeight="1" x14ac:dyDescent="0.2">
      <c r="A54" s="35"/>
      <c r="B54" s="2" t="str">
        <f t="shared" si="2"/>
        <v/>
      </c>
      <c r="C54" s="36"/>
      <c r="D54" s="36"/>
      <c r="E54" s="8">
        <f t="shared" ref="E54:E75" si="5">-C54+D54</f>
        <v>0</v>
      </c>
      <c r="F54" s="37" t="s">
        <v>53</v>
      </c>
      <c r="G54" s="30"/>
      <c r="H54" s="8">
        <f t="shared" ref="H54:H75" si="6">IF(F54="A REMUNERER ",E54,0)</f>
        <v>0</v>
      </c>
      <c r="I54" s="30"/>
      <c r="J54" s="58"/>
      <c r="K54" s="68" t="str">
        <f t="shared" si="3"/>
        <v/>
      </c>
      <c r="L54" s="69"/>
      <c r="M54" s="69"/>
      <c r="N54" s="69"/>
    </row>
    <row r="55" spans="1:14" s="70" customFormat="1" ht="15" customHeight="1" x14ac:dyDescent="0.2">
      <c r="A55" s="35"/>
      <c r="B55" s="2" t="str">
        <f t="shared" si="2"/>
        <v/>
      </c>
      <c r="C55" s="36"/>
      <c r="D55" s="36"/>
      <c r="E55" s="8">
        <f t="shared" si="5"/>
        <v>0</v>
      </c>
      <c r="F55" s="37" t="s">
        <v>53</v>
      </c>
      <c r="G55" s="30"/>
      <c r="H55" s="8">
        <f t="shared" si="6"/>
        <v>0</v>
      </c>
      <c r="I55" s="30"/>
      <c r="J55" s="58"/>
      <c r="K55" s="68" t="str">
        <f t="shared" si="3"/>
        <v/>
      </c>
      <c r="L55" s="69"/>
      <c r="M55" s="69"/>
      <c r="N55" s="69"/>
    </row>
    <row r="56" spans="1:14" s="70" customFormat="1" ht="15" customHeight="1" x14ac:dyDescent="0.2">
      <c r="A56" s="35"/>
      <c r="B56" s="2" t="str">
        <f t="shared" si="2"/>
        <v/>
      </c>
      <c r="C56" s="36"/>
      <c r="D56" s="36"/>
      <c r="E56" s="8">
        <f t="shared" si="5"/>
        <v>0</v>
      </c>
      <c r="F56" s="37" t="s">
        <v>53</v>
      </c>
      <c r="G56" s="30"/>
      <c r="H56" s="8">
        <f t="shared" si="6"/>
        <v>0</v>
      </c>
      <c r="I56" s="30"/>
      <c r="J56" s="58"/>
      <c r="K56" s="68" t="str">
        <f t="shared" si="3"/>
        <v/>
      </c>
      <c r="L56" s="69"/>
      <c r="M56" s="69"/>
      <c r="N56" s="69"/>
    </row>
    <row r="57" spans="1:14" s="70" customFormat="1" ht="15" customHeight="1" x14ac:dyDescent="0.2">
      <c r="A57" s="35"/>
      <c r="B57" s="2" t="str">
        <f t="shared" si="2"/>
        <v/>
      </c>
      <c r="C57" s="36"/>
      <c r="D57" s="36"/>
      <c r="E57" s="8">
        <f t="shared" si="5"/>
        <v>0</v>
      </c>
      <c r="F57" s="37" t="s">
        <v>53</v>
      </c>
      <c r="G57" s="30"/>
      <c r="H57" s="8">
        <f t="shared" si="6"/>
        <v>0</v>
      </c>
      <c r="I57" s="30"/>
      <c r="J57" s="58"/>
      <c r="K57" s="68" t="str">
        <f t="shared" si="3"/>
        <v/>
      </c>
      <c r="L57" s="69"/>
      <c r="M57" s="69"/>
      <c r="N57" s="69"/>
    </row>
    <row r="58" spans="1:14" s="70" customFormat="1" ht="15" customHeight="1" x14ac:dyDescent="0.2">
      <c r="A58" s="35"/>
      <c r="B58" s="2" t="str">
        <f t="shared" si="2"/>
        <v/>
      </c>
      <c r="C58" s="36"/>
      <c r="D58" s="36"/>
      <c r="E58" s="8">
        <f t="shared" si="5"/>
        <v>0</v>
      </c>
      <c r="F58" s="37" t="s">
        <v>53</v>
      </c>
      <c r="G58" s="30"/>
      <c r="H58" s="8">
        <f t="shared" si="6"/>
        <v>0</v>
      </c>
      <c r="I58" s="30"/>
      <c r="J58" s="58"/>
      <c r="K58" s="68" t="str">
        <f t="shared" si="3"/>
        <v/>
      </c>
      <c r="L58" s="69"/>
      <c r="M58" s="69"/>
      <c r="N58" s="69"/>
    </row>
    <row r="59" spans="1:14" s="70" customFormat="1" ht="15" customHeight="1" x14ac:dyDescent="0.2">
      <c r="A59" s="35"/>
      <c r="B59" s="2" t="str">
        <f t="shared" si="2"/>
        <v/>
      </c>
      <c r="C59" s="36"/>
      <c r="D59" s="36"/>
      <c r="E59" s="8">
        <f t="shared" si="5"/>
        <v>0</v>
      </c>
      <c r="F59" s="37" t="s">
        <v>53</v>
      </c>
      <c r="G59" s="30"/>
      <c r="H59" s="8">
        <f t="shared" si="6"/>
        <v>0</v>
      </c>
      <c r="I59" s="30"/>
      <c r="J59" s="58"/>
      <c r="K59" s="68" t="str">
        <f t="shared" si="3"/>
        <v/>
      </c>
      <c r="L59" s="69"/>
      <c r="M59" s="69"/>
      <c r="N59" s="69"/>
    </row>
    <row r="60" spans="1:14" s="70" customFormat="1" ht="15" customHeight="1" x14ac:dyDescent="0.2">
      <c r="A60" s="35"/>
      <c r="B60" s="2" t="str">
        <f t="shared" si="2"/>
        <v/>
      </c>
      <c r="C60" s="36"/>
      <c r="D60" s="36"/>
      <c r="E60" s="8">
        <f t="shared" si="5"/>
        <v>0</v>
      </c>
      <c r="F60" s="37" t="s">
        <v>53</v>
      </c>
      <c r="G60" s="30"/>
      <c r="H60" s="8">
        <f t="shared" si="6"/>
        <v>0</v>
      </c>
      <c r="I60" s="30"/>
      <c r="J60" s="58"/>
      <c r="K60" s="68" t="str">
        <f t="shared" si="3"/>
        <v/>
      </c>
      <c r="L60" s="69"/>
      <c r="M60" s="69"/>
      <c r="N60" s="69"/>
    </row>
    <row r="61" spans="1:14" s="70" customFormat="1" ht="15" customHeight="1" x14ac:dyDescent="0.2">
      <c r="A61" s="35"/>
      <c r="B61" s="2" t="str">
        <f t="shared" si="2"/>
        <v/>
      </c>
      <c r="C61" s="36"/>
      <c r="D61" s="36"/>
      <c r="E61" s="8">
        <f t="shared" si="5"/>
        <v>0</v>
      </c>
      <c r="F61" s="37" t="s">
        <v>53</v>
      </c>
      <c r="G61" s="30"/>
      <c r="H61" s="8">
        <f t="shared" si="6"/>
        <v>0</v>
      </c>
      <c r="I61" s="30"/>
      <c r="J61" s="58"/>
      <c r="K61" s="68" t="str">
        <f t="shared" si="3"/>
        <v/>
      </c>
      <c r="L61" s="69"/>
      <c r="M61" s="69"/>
      <c r="N61" s="69"/>
    </row>
    <row r="62" spans="1:14" s="70" customFormat="1" ht="15" customHeight="1" x14ac:dyDescent="0.2">
      <c r="A62" s="35"/>
      <c r="B62" s="2" t="str">
        <f t="shared" si="2"/>
        <v/>
      </c>
      <c r="C62" s="36"/>
      <c r="D62" s="36"/>
      <c r="E62" s="8">
        <f t="shared" si="5"/>
        <v>0</v>
      </c>
      <c r="F62" s="37" t="s">
        <v>53</v>
      </c>
      <c r="G62" s="30"/>
      <c r="H62" s="8">
        <f t="shared" si="6"/>
        <v>0</v>
      </c>
      <c r="I62" s="30"/>
      <c r="J62" s="58"/>
      <c r="K62" s="68" t="str">
        <f t="shared" si="3"/>
        <v/>
      </c>
      <c r="L62" s="69"/>
      <c r="M62" s="69"/>
      <c r="N62" s="69"/>
    </row>
    <row r="63" spans="1:14" s="70" customFormat="1" ht="15" customHeight="1" x14ac:dyDescent="0.2">
      <c r="A63" s="35"/>
      <c r="B63" s="2" t="str">
        <f t="shared" si="2"/>
        <v/>
      </c>
      <c r="C63" s="36"/>
      <c r="D63" s="36"/>
      <c r="E63" s="8">
        <f t="shared" si="5"/>
        <v>0</v>
      </c>
      <c r="F63" s="37" t="s">
        <v>53</v>
      </c>
      <c r="G63" s="30"/>
      <c r="H63" s="8">
        <f t="shared" si="6"/>
        <v>0</v>
      </c>
      <c r="I63" s="30"/>
      <c r="J63" s="58"/>
      <c r="K63" s="68" t="str">
        <f t="shared" si="3"/>
        <v/>
      </c>
      <c r="L63" s="69"/>
      <c r="M63" s="69"/>
      <c r="N63" s="69"/>
    </row>
    <row r="64" spans="1:14" s="70" customFormat="1" ht="15" customHeight="1" x14ac:dyDescent="0.2">
      <c r="A64" s="35"/>
      <c r="B64" s="2" t="str">
        <f t="shared" si="2"/>
        <v/>
      </c>
      <c r="C64" s="36"/>
      <c r="D64" s="36"/>
      <c r="E64" s="8">
        <f t="shared" si="5"/>
        <v>0</v>
      </c>
      <c r="F64" s="37" t="s">
        <v>53</v>
      </c>
      <c r="G64" s="30"/>
      <c r="H64" s="8">
        <f t="shared" si="6"/>
        <v>0</v>
      </c>
      <c r="I64" s="30"/>
      <c r="J64" s="58"/>
      <c r="K64" s="68" t="str">
        <f t="shared" si="3"/>
        <v/>
      </c>
      <c r="L64" s="69"/>
      <c r="M64" s="69"/>
      <c r="N64" s="69"/>
    </row>
    <row r="65" spans="1:14" s="70" customFormat="1" ht="15" customHeight="1" x14ac:dyDescent="0.2">
      <c r="A65" s="35"/>
      <c r="B65" s="2" t="str">
        <f t="shared" si="2"/>
        <v/>
      </c>
      <c r="C65" s="36"/>
      <c r="D65" s="36"/>
      <c r="E65" s="8">
        <f t="shared" si="5"/>
        <v>0</v>
      </c>
      <c r="F65" s="37" t="s">
        <v>53</v>
      </c>
      <c r="G65" s="30"/>
      <c r="H65" s="8">
        <f t="shared" si="6"/>
        <v>0</v>
      </c>
      <c r="I65" s="30"/>
      <c r="J65" s="58"/>
      <c r="K65" s="68" t="str">
        <f t="shared" si="3"/>
        <v/>
      </c>
      <c r="L65" s="69"/>
      <c r="M65" s="69"/>
      <c r="N65" s="69"/>
    </row>
    <row r="66" spans="1:14" s="70" customFormat="1" ht="15" customHeight="1" x14ac:dyDescent="0.2">
      <c r="A66" s="35"/>
      <c r="B66" s="2" t="str">
        <f t="shared" si="2"/>
        <v/>
      </c>
      <c r="C66" s="36"/>
      <c r="D66" s="36"/>
      <c r="E66" s="8">
        <f t="shared" si="5"/>
        <v>0</v>
      </c>
      <c r="F66" s="37" t="s">
        <v>53</v>
      </c>
      <c r="G66" s="30"/>
      <c r="H66" s="8">
        <f t="shared" si="6"/>
        <v>0</v>
      </c>
      <c r="I66" s="30"/>
      <c r="J66" s="58"/>
      <c r="K66" s="68" t="str">
        <f t="shared" si="3"/>
        <v/>
      </c>
      <c r="L66" s="69"/>
      <c r="M66" s="69"/>
      <c r="N66" s="69"/>
    </row>
    <row r="67" spans="1:14" s="70" customFormat="1" ht="15" customHeight="1" x14ac:dyDescent="0.2">
      <c r="A67" s="35"/>
      <c r="B67" s="2" t="str">
        <f t="shared" si="2"/>
        <v/>
      </c>
      <c r="C67" s="36"/>
      <c r="D67" s="36"/>
      <c r="E67" s="8">
        <f t="shared" si="5"/>
        <v>0</v>
      </c>
      <c r="F67" s="37" t="s">
        <v>53</v>
      </c>
      <c r="G67" s="30"/>
      <c r="H67" s="8">
        <f t="shared" si="6"/>
        <v>0</v>
      </c>
      <c r="I67" s="30"/>
      <c r="J67" s="58"/>
      <c r="K67" s="68" t="str">
        <f t="shared" si="3"/>
        <v/>
      </c>
      <c r="L67" s="69"/>
      <c r="M67" s="69"/>
      <c r="N67" s="69"/>
    </row>
    <row r="68" spans="1:14" s="70" customFormat="1" ht="15" customHeight="1" x14ac:dyDescent="0.2">
      <c r="A68" s="35"/>
      <c r="B68" s="2" t="str">
        <f t="shared" si="2"/>
        <v/>
      </c>
      <c r="C68" s="36"/>
      <c r="D68" s="36"/>
      <c r="E68" s="8">
        <f t="shared" si="5"/>
        <v>0</v>
      </c>
      <c r="F68" s="37" t="s">
        <v>53</v>
      </c>
      <c r="G68" s="30"/>
      <c r="H68" s="8">
        <f t="shared" si="6"/>
        <v>0</v>
      </c>
      <c r="I68" s="30"/>
      <c r="J68" s="58"/>
      <c r="K68" s="68" t="str">
        <f t="shared" si="3"/>
        <v/>
      </c>
      <c r="L68" s="69"/>
      <c r="M68" s="69"/>
      <c r="N68" s="69"/>
    </row>
    <row r="69" spans="1:14" s="70" customFormat="1" ht="15" customHeight="1" x14ac:dyDescent="0.2">
      <c r="A69" s="35"/>
      <c r="B69" s="2" t="str">
        <f t="shared" si="2"/>
        <v/>
      </c>
      <c r="C69" s="36"/>
      <c r="D69" s="36"/>
      <c r="E69" s="8">
        <f t="shared" si="5"/>
        <v>0</v>
      </c>
      <c r="F69" s="37" t="s">
        <v>53</v>
      </c>
      <c r="G69" s="30"/>
      <c r="H69" s="8">
        <f t="shared" si="6"/>
        <v>0</v>
      </c>
      <c r="I69" s="30"/>
      <c r="J69" s="58"/>
      <c r="K69" s="68" t="str">
        <f t="shared" si="3"/>
        <v/>
      </c>
      <c r="L69" s="69"/>
      <c r="M69" s="69"/>
      <c r="N69" s="69"/>
    </row>
    <row r="70" spans="1:14" s="70" customFormat="1" ht="15" customHeight="1" x14ac:dyDescent="0.2">
      <c r="A70" s="35"/>
      <c r="B70" s="2" t="str">
        <f t="shared" si="2"/>
        <v/>
      </c>
      <c r="C70" s="36"/>
      <c r="D70" s="36"/>
      <c r="E70" s="8">
        <f t="shared" si="5"/>
        <v>0</v>
      </c>
      <c r="F70" s="37" t="s">
        <v>53</v>
      </c>
      <c r="G70" s="30"/>
      <c r="H70" s="8">
        <f t="shared" si="6"/>
        <v>0</v>
      </c>
      <c r="I70" s="30"/>
      <c r="J70" s="58"/>
      <c r="K70" s="68" t="str">
        <f t="shared" si="3"/>
        <v/>
      </c>
      <c r="L70" s="69"/>
      <c r="M70" s="69"/>
      <c r="N70" s="69"/>
    </row>
    <row r="71" spans="1:14" s="70" customFormat="1" ht="15" customHeight="1" x14ac:dyDescent="0.2">
      <c r="A71" s="35"/>
      <c r="B71" s="2" t="str">
        <f t="shared" si="2"/>
        <v/>
      </c>
      <c r="C71" s="36"/>
      <c r="D71" s="36"/>
      <c r="E71" s="8">
        <f t="shared" si="5"/>
        <v>0</v>
      </c>
      <c r="F71" s="37" t="s">
        <v>53</v>
      </c>
      <c r="G71" s="30"/>
      <c r="H71" s="8">
        <f t="shared" si="6"/>
        <v>0</v>
      </c>
      <c r="I71" s="30"/>
      <c r="J71" s="58"/>
      <c r="K71" s="68" t="str">
        <f t="shared" si="3"/>
        <v/>
      </c>
      <c r="L71" s="69"/>
      <c r="M71" s="69"/>
      <c r="N71" s="69"/>
    </row>
    <row r="72" spans="1:14" s="70" customFormat="1" ht="15" customHeight="1" x14ac:dyDescent="0.2">
      <c r="A72" s="35"/>
      <c r="B72" s="2" t="str">
        <f t="shared" si="2"/>
        <v/>
      </c>
      <c r="C72" s="36"/>
      <c r="D72" s="36"/>
      <c r="E72" s="8">
        <f t="shared" si="5"/>
        <v>0</v>
      </c>
      <c r="F72" s="37" t="s">
        <v>53</v>
      </c>
      <c r="G72" s="30"/>
      <c r="H72" s="8">
        <f t="shared" si="6"/>
        <v>0</v>
      </c>
      <c r="I72" s="30"/>
      <c r="J72" s="58"/>
      <c r="K72" s="68" t="str">
        <f t="shared" si="3"/>
        <v/>
      </c>
      <c r="L72" s="69"/>
      <c r="M72" s="69"/>
      <c r="N72" s="69"/>
    </row>
    <row r="73" spans="1:14" s="70" customFormat="1" ht="15" customHeight="1" x14ac:dyDescent="0.2">
      <c r="A73" s="35"/>
      <c r="B73" s="2" t="str">
        <f t="shared" si="2"/>
        <v/>
      </c>
      <c r="C73" s="36"/>
      <c r="D73" s="36"/>
      <c r="E73" s="8">
        <f t="shared" si="5"/>
        <v>0</v>
      </c>
      <c r="F73" s="37" t="s">
        <v>53</v>
      </c>
      <c r="G73" s="30"/>
      <c r="H73" s="8">
        <f t="shared" si="6"/>
        <v>0</v>
      </c>
      <c r="I73" s="30"/>
      <c r="J73" s="58"/>
      <c r="K73" s="68" t="str">
        <f t="shared" si="3"/>
        <v/>
      </c>
      <c r="L73" s="69"/>
      <c r="M73" s="69"/>
      <c r="N73" s="69"/>
    </row>
    <row r="74" spans="1:14" s="70" customFormat="1" ht="15" customHeight="1" x14ac:dyDescent="0.2">
      <c r="A74" s="35"/>
      <c r="B74" s="2" t="str">
        <f t="shared" si="2"/>
        <v/>
      </c>
      <c r="C74" s="36"/>
      <c r="D74" s="36"/>
      <c r="E74" s="8">
        <f t="shared" si="5"/>
        <v>0</v>
      </c>
      <c r="F74" s="37" t="s">
        <v>53</v>
      </c>
      <c r="G74" s="30"/>
      <c r="H74" s="8">
        <f t="shared" si="6"/>
        <v>0</v>
      </c>
      <c r="I74" s="30"/>
      <c r="J74" s="58"/>
      <c r="K74" s="68" t="str">
        <f t="shared" si="3"/>
        <v/>
      </c>
      <c r="L74" s="69"/>
      <c r="M74" s="69"/>
      <c r="N74" s="69"/>
    </row>
    <row r="75" spans="1:14" s="70" customFormat="1" ht="15" customHeight="1" x14ac:dyDescent="0.2">
      <c r="A75" s="35"/>
      <c r="B75" s="2" t="str">
        <f t="shared" si="2"/>
        <v/>
      </c>
      <c r="C75" s="36"/>
      <c r="D75" s="36"/>
      <c r="E75" s="8">
        <f t="shared" si="5"/>
        <v>0</v>
      </c>
      <c r="F75" s="37" t="s">
        <v>53</v>
      </c>
      <c r="G75" s="30"/>
      <c r="H75" s="8">
        <f t="shared" si="6"/>
        <v>0</v>
      </c>
      <c r="I75" s="30"/>
      <c r="J75" s="58"/>
      <c r="K75" s="68" t="str">
        <f t="shared" si="3"/>
        <v/>
      </c>
      <c r="L75" s="71"/>
      <c r="M75" s="69"/>
      <c r="N75" s="69"/>
    </row>
    <row r="76" spans="1:14" ht="3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4" ht="16.5" x14ac:dyDescent="0.25">
      <c r="A77" s="102" t="s">
        <v>19</v>
      </c>
      <c r="B77" s="103"/>
      <c r="C77" s="103"/>
      <c r="D77" s="104"/>
      <c r="E77" s="3">
        <f>SUM(E22:E75)</f>
        <v>0</v>
      </c>
      <c r="F77" s="13"/>
      <c r="G77" s="24"/>
      <c r="H77" s="3">
        <f>SUM(H22:H75)</f>
        <v>0</v>
      </c>
      <c r="I77" s="24"/>
      <c r="J77" s="60">
        <f>SUM(J22:J75)</f>
        <v>0</v>
      </c>
    </row>
    <row r="78" spans="1:14" ht="3.75" customHeight="1" x14ac:dyDescent="0.2"/>
    <row r="79" spans="1:14" ht="22.5" customHeight="1" x14ac:dyDescent="0.25">
      <c r="A79" s="95" t="s">
        <v>11</v>
      </c>
      <c r="B79" s="96"/>
      <c r="C79" s="96"/>
      <c r="D79" s="96"/>
      <c r="E79" s="96"/>
      <c r="F79" s="97"/>
      <c r="G79" s="32"/>
      <c r="H79" s="1">
        <f>ROUND((H77*24)/0.05,0)*0.05</f>
        <v>0</v>
      </c>
      <c r="I79" s="32"/>
      <c r="J79" s="59">
        <f>ROUND((J77*24)/0.05,0)*0.05</f>
        <v>0</v>
      </c>
    </row>
    <row r="81" spans="1:10" x14ac:dyDescent="0.2">
      <c r="F81" s="13"/>
      <c r="G81" s="24"/>
      <c r="I81" s="24"/>
    </row>
    <row r="82" spans="1:10" hidden="1" outlineLevel="1" x14ac:dyDescent="0.2"/>
    <row r="83" spans="1:10" hidden="1" outlineLevel="1" x14ac:dyDescent="0.2">
      <c r="F83" s="50" t="s">
        <v>45</v>
      </c>
    </row>
    <row r="84" spans="1:10" ht="16.5" hidden="1" outlineLevel="1" x14ac:dyDescent="0.25">
      <c r="F84" s="51" t="s">
        <v>47</v>
      </c>
      <c r="H84" s="52">
        <f>+J77</f>
        <v>0</v>
      </c>
    </row>
    <row r="85" spans="1:10" ht="16.5" hidden="1" outlineLevel="1" x14ac:dyDescent="0.25">
      <c r="F85" s="51" t="s">
        <v>46</v>
      </c>
      <c r="H85" s="52" t="str">
        <f>(IF(H84&lt;=E77,"OK","ERREUR"))</f>
        <v>OK</v>
      </c>
    </row>
    <row r="86" spans="1:10" hidden="1" outlineLevel="1" x14ac:dyDescent="0.2">
      <c r="F86" s="51"/>
      <c r="G86" s="51"/>
      <c r="H86" s="51"/>
      <c r="I86" s="51"/>
    </row>
    <row r="87" spans="1:10" ht="16.5" hidden="1" outlineLevel="1" x14ac:dyDescent="0.25">
      <c r="F87" s="51" t="s">
        <v>51</v>
      </c>
      <c r="H87" s="62">
        <f>COUNTIF(K22:K79,"&gt;&lt;"&amp;"")</f>
        <v>0</v>
      </c>
      <c r="J87" s="61"/>
    </row>
    <row r="88" spans="1:10" ht="16.5" hidden="1" outlineLevel="1" x14ac:dyDescent="0.25">
      <c r="F88" s="51" t="s">
        <v>49</v>
      </c>
      <c r="H88" s="52" t="str">
        <f>(IF(H87=0,"OK","ERREUR"))</f>
        <v>OK</v>
      </c>
    </row>
    <row r="89" spans="1:10" hidden="1" outlineLevel="1" x14ac:dyDescent="0.2">
      <c r="H89" s="51"/>
      <c r="I89" s="51"/>
    </row>
    <row r="90" spans="1:10" ht="16.5" hidden="1" outlineLevel="1" x14ac:dyDescent="0.25">
      <c r="F90" s="11" t="s">
        <v>50</v>
      </c>
      <c r="H90" s="52" t="str">
        <f>IF((H85="OK")*AND(H88="OK"),"OK","ERREUR")</f>
        <v>OK</v>
      </c>
    </row>
    <row r="91" spans="1:10" hidden="1" outlineLevel="1" x14ac:dyDescent="0.2"/>
    <row r="92" spans="1:10" collapsed="1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</row>
    <row r="93" spans="1:10" s="85" customFormat="1" ht="15" x14ac:dyDescent="0.2">
      <c r="A93" s="84" t="s">
        <v>55</v>
      </c>
      <c r="B93" s="84"/>
      <c r="C93" s="84"/>
      <c r="D93" s="84"/>
      <c r="E93" s="84"/>
      <c r="F93" s="84"/>
      <c r="G93" s="84"/>
      <c r="H93" s="84"/>
      <c r="I93" s="84"/>
      <c r="J93" s="84"/>
    </row>
    <row r="94" spans="1:10" s="85" customFormat="1" ht="15" x14ac:dyDescent="0.2">
      <c r="A94" s="84" t="s">
        <v>63</v>
      </c>
      <c r="B94" s="84"/>
      <c r="C94" s="84"/>
      <c r="D94" s="84"/>
      <c r="E94" s="84"/>
      <c r="F94" s="84"/>
      <c r="G94" s="84"/>
      <c r="H94" s="84"/>
      <c r="I94" s="84"/>
      <c r="J94" s="84"/>
    </row>
    <row r="95" spans="1:10" s="85" customFormat="1" ht="15" x14ac:dyDescent="0.2">
      <c r="A95" s="84" t="s">
        <v>62</v>
      </c>
      <c r="B95" s="84"/>
      <c r="C95" s="84"/>
      <c r="D95" s="84"/>
      <c r="E95" s="84"/>
      <c r="F95" s="84"/>
      <c r="G95" s="84"/>
      <c r="H95" s="84"/>
      <c r="I95" s="84"/>
      <c r="J95" s="84"/>
    </row>
    <row r="96" spans="1:10" x14ac:dyDescent="0.2">
      <c r="A96" s="65"/>
      <c r="B96" s="65"/>
      <c r="C96" s="65"/>
      <c r="D96" s="65"/>
      <c r="E96" s="65"/>
      <c r="F96" s="65"/>
      <c r="G96" s="65"/>
      <c r="H96" s="65"/>
      <c r="I96" s="65"/>
      <c r="J96" s="65"/>
    </row>
  </sheetData>
  <sheetProtection password="F24E" sheet="1" objects="1" scenarios="1" deleteRows="0" selectLockedCells="1"/>
  <dataConsolidate/>
  <mergeCells count="21">
    <mergeCell ref="B11:E11"/>
    <mergeCell ref="B12:E12"/>
    <mergeCell ref="A14:C14"/>
    <mergeCell ref="D14:J14"/>
    <mergeCell ref="F15:J16"/>
    <mergeCell ref="D1:J3"/>
    <mergeCell ref="A8:A9"/>
    <mergeCell ref="C8:E8"/>
    <mergeCell ref="A79:F79"/>
    <mergeCell ref="H18:H20"/>
    <mergeCell ref="J18:J20"/>
    <mergeCell ref="A77:D77"/>
    <mergeCell ref="A18:A20"/>
    <mergeCell ref="B18:B20"/>
    <mergeCell ref="C18:D19"/>
    <mergeCell ref="D4:J4"/>
    <mergeCell ref="D5:J5"/>
    <mergeCell ref="D6:J6"/>
    <mergeCell ref="C9:E9"/>
    <mergeCell ref="E18:E20"/>
    <mergeCell ref="F18:F20"/>
  </mergeCells>
  <conditionalFormatting sqref="F15:J16">
    <cfRule type="notContainsBlanks" dxfId="5" priority="8">
      <formula>LEN(TRIM(F15))&gt;0</formula>
    </cfRule>
  </conditionalFormatting>
  <conditionalFormatting sqref="E26">
    <cfRule type="cellIs" dxfId="4" priority="6" operator="equal">
      <formula>0</formula>
    </cfRule>
  </conditionalFormatting>
  <conditionalFormatting sqref="E27:E75">
    <cfRule type="cellIs" dxfId="3" priority="5" operator="equal">
      <formula>0</formula>
    </cfRule>
  </conditionalFormatting>
  <conditionalFormatting sqref="E22:E25">
    <cfRule type="cellIs" dxfId="2" priority="4" operator="equal">
      <formula>0</formula>
    </cfRule>
  </conditionalFormatting>
  <conditionalFormatting sqref="H22:H75">
    <cfRule type="cellIs" dxfId="1" priority="3" operator="equal">
      <formula>0</formula>
    </cfRule>
  </conditionalFormatting>
  <conditionalFormatting sqref="J22:J75">
    <cfRule type="cellIs" dxfId="0" priority="2" operator="equal">
      <formula>0</formula>
    </cfRule>
  </conditionalFormatting>
  <dataValidations count="7">
    <dataValidation type="decimal" allowBlank="1" showInputMessage="1" showErrorMessage="1" error="Le taux d'activité doit être supérieur à 0% et inférieur ou égal_x000a_à 100%" sqref="E16">
      <formula1>0</formula1>
      <formula2>1</formula2>
    </dataValidation>
    <dataValidation type="list" allowBlank="1" showInputMessage="1" showErrorMessage="1" error="Sélectionner le contenu du champs via la liste de valeur DIP ou FONDS" sqref="B16">
      <formula1>"DIP,FONDS"</formula1>
    </dataValidation>
    <dataValidation type="date" allowBlank="1" showInputMessage="1" showErrorMessage="1" errorTitle="Erreur date" error="Le format de saisie est jj.mm.aaaa (exemple 29.05.2012)._x000a_La date doit être comprise entre le 01.01.2000 et le 31.12.2050." sqref="A22:A75">
      <formula1>36526</formula1>
      <formula2>55153</formula2>
    </dataValidation>
    <dataValidation type="list" allowBlank="1" showInputMessage="1" showErrorMessage="1" errorTitle="Erreur format de saisie" error="Le format de saisie est h:mm (exemple 8h05 =&gt; saisir 8:05)" sqref="C23:C75 D22:D75">
      <formula1>Listes_heures</formula1>
    </dataValidation>
    <dataValidation type="list" allowBlank="1" showInputMessage="1" showErrorMessage="1" errorTitle="Erreur" error="Utiliser la liste de valeur se trouvant à droite du champ pour sélectionner l'horaire" sqref="C22">
      <formula1>Listes_heures</formula1>
    </dataValidation>
    <dataValidation type="list" allowBlank="1" showInputMessage="1" showErrorMessage="1" sqref="J22:J75">
      <formula1>Listes_heures</formula1>
    </dataValidation>
    <dataValidation type="list" showInputMessage="1" showErrorMessage="1" sqref="F22:F75">
      <formula1>"A REMUNERER , NUIT/WEEK-END"</formula1>
    </dataValidation>
  </dataValidations>
  <printOptions horizontalCentered="1"/>
  <pageMargins left="0" right="0" top="0.55118110236220474" bottom="0.35433070866141736" header="0.11811023622047245" footer="0.11811023622047245"/>
  <pageSetup paperSize="9" scale="62" orientation="portrait" r:id="rId1"/>
  <headerFooter>
    <oddFooter>&amp;L&amp;8Màj.06.10.2014 - dg/mop/yl/cg&amp;R&amp;8&amp;F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X39"/>
  <sheetViews>
    <sheetView showGridLines="0" tabSelected="1" zoomScale="80" zoomScaleNormal="80" workbookViewId="0">
      <selection activeCell="E15" sqref="E15"/>
    </sheetView>
  </sheetViews>
  <sheetFormatPr baseColWidth="10" defaultRowHeight="14.25" x14ac:dyDescent="0.2"/>
  <cols>
    <col min="1" max="1" width="17.28515625" style="11" bestFit="1" customWidth="1"/>
    <col min="2" max="2" width="15" style="11" customWidth="1"/>
    <col min="3" max="3" width="17.140625" style="11" bestFit="1" customWidth="1"/>
    <col min="4" max="4" width="19" style="11" customWidth="1"/>
    <col min="5" max="5" width="23" style="11" customWidth="1"/>
    <col min="6" max="6" width="18.140625" style="11" customWidth="1"/>
    <col min="7" max="7" width="15.7109375" style="11" customWidth="1"/>
    <col min="8" max="8" width="16.140625" style="11" customWidth="1"/>
    <col min="9" max="9" width="14.85546875" style="11" customWidth="1"/>
    <col min="10" max="10" width="20.5703125" style="11" customWidth="1"/>
    <col min="11" max="11" width="3.5703125" style="11" customWidth="1"/>
    <col min="12" max="12" width="22.140625" style="11" customWidth="1"/>
    <col min="13" max="13" width="2.7109375" style="11" customWidth="1"/>
    <col min="14" max="14" width="17.5703125" style="11" customWidth="1"/>
    <col min="15" max="16384" width="11.42578125" style="11"/>
  </cols>
  <sheetData>
    <row r="1" spans="1:24" ht="15" customHeight="1" x14ac:dyDescent="0.2">
      <c r="A1" s="9"/>
      <c r="B1" s="10"/>
      <c r="C1" s="10"/>
      <c r="D1" s="158" t="s">
        <v>56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24" ht="33" customHeight="1" x14ac:dyDescent="0.2">
      <c r="A2" s="12"/>
      <c r="B2" s="13"/>
      <c r="C2" s="13"/>
      <c r="D2" s="158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24" ht="14.25" customHeight="1" x14ac:dyDescent="0.2">
      <c r="A3" s="12"/>
      <c r="B3" s="13"/>
      <c r="C3" s="13"/>
      <c r="D3" s="158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24" ht="34.5" customHeight="1" x14ac:dyDescent="0.2">
      <c r="A4" s="12"/>
      <c r="B4" s="13"/>
      <c r="C4" s="13"/>
      <c r="D4" s="153" t="s">
        <v>12</v>
      </c>
      <c r="E4" s="154"/>
      <c r="F4" s="154"/>
      <c r="G4" s="154"/>
      <c r="H4" s="154"/>
      <c r="I4" s="154"/>
      <c r="J4" s="154"/>
      <c r="K4" s="154"/>
      <c r="L4" s="155"/>
      <c r="M4" s="72"/>
    </row>
    <row r="5" spans="1:24" ht="18.75" customHeight="1" x14ac:dyDescent="0.2">
      <c r="A5" s="170" t="s">
        <v>2</v>
      </c>
      <c r="B5" s="38" t="s">
        <v>4</v>
      </c>
      <c r="C5" s="156" t="s">
        <v>25</v>
      </c>
      <c r="D5" s="156"/>
      <c r="E5" s="156"/>
      <c r="F5" s="39" t="s">
        <v>27</v>
      </c>
      <c r="G5" s="160" t="s">
        <v>38</v>
      </c>
      <c r="H5" s="161"/>
      <c r="I5" s="161"/>
      <c r="J5" s="161"/>
      <c r="K5" s="161"/>
      <c r="L5" s="161"/>
      <c r="M5" s="161"/>
      <c r="N5" s="162"/>
    </row>
    <row r="6" spans="1:24" ht="18.75" customHeight="1" x14ac:dyDescent="0.2">
      <c r="A6" s="171"/>
      <c r="B6" s="40" t="s">
        <v>28</v>
      </c>
      <c r="C6" s="173" t="s">
        <v>29</v>
      </c>
      <c r="D6" s="173"/>
      <c r="E6" s="173"/>
      <c r="L6" s="78"/>
      <c r="M6" s="15"/>
    </row>
    <row r="7" spans="1:24" ht="15" x14ac:dyDescent="0.2">
      <c r="A7" s="18"/>
      <c r="B7" s="19"/>
      <c r="C7" s="19"/>
      <c r="D7" s="19"/>
      <c r="E7" s="19"/>
      <c r="F7" s="19"/>
      <c r="G7" s="19"/>
      <c r="H7" s="20"/>
      <c r="I7" s="31"/>
      <c r="J7" s="31"/>
      <c r="K7" s="31"/>
      <c r="L7" s="15"/>
      <c r="M7" s="15"/>
    </row>
    <row r="8" spans="1:24" ht="16.5" x14ac:dyDescent="0.25">
      <c r="A8" s="21" t="s">
        <v>5</v>
      </c>
      <c r="B8" s="157" t="str">
        <f>IF(ISBLANK(DETAIL!B11),"",DETAIL!B11)</f>
        <v/>
      </c>
      <c r="C8" s="157"/>
      <c r="D8" s="157"/>
      <c r="E8" s="157"/>
      <c r="F8" s="22" t="s">
        <v>6</v>
      </c>
      <c r="G8" s="123" t="str">
        <f>IF(ISBLANK(DETAIL!B12),"",DETAIL!B12)</f>
        <v/>
      </c>
      <c r="H8" s="124"/>
      <c r="I8" s="124"/>
      <c r="J8" s="125"/>
      <c r="K8" s="20"/>
      <c r="L8" s="15"/>
      <c r="M8" s="15"/>
    </row>
    <row r="9" spans="1:24" ht="15" x14ac:dyDescent="0.2">
      <c r="A9" s="18"/>
      <c r="B9" s="19"/>
      <c r="C9" s="19"/>
      <c r="D9" s="19"/>
      <c r="E9" s="19"/>
      <c r="F9" s="19"/>
      <c r="G9" s="19"/>
      <c r="H9" s="20"/>
      <c r="I9" s="20"/>
      <c r="J9" s="20"/>
      <c r="K9" s="20"/>
      <c r="L9" s="15"/>
      <c r="M9" s="15"/>
    </row>
    <row r="10" spans="1:24" ht="16.5" x14ac:dyDescent="0.25">
      <c r="A10" s="115" t="s">
        <v>30</v>
      </c>
      <c r="B10" s="116"/>
      <c r="C10" s="116"/>
      <c r="D10" s="172"/>
      <c r="E10" s="123" t="str">
        <f>IF(ISBLANK(DETAIL!D14),"",DETAIL!D14)</f>
        <v/>
      </c>
      <c r="F10" s="124"/>
      <c r="G10" s="124"/>
      <c r="H10" s="124"/>
      <c r="I10" s="124"/>
      <c r="J10" s="124"/>
      <c r="K10" s="124"/>
      <c r="L10" s="124"/>
      <c r="M10" s="124"/>
      <c r="N10" s="125"/>
    </row>
    <row r="11" spans="1:24" x14ac:dyDescent="0.2">
      <c r="A11" s="23"/>
      <c r="B11" s="24"/>
      <c r="C11" s="24"/>
      <c r="D11" s="24"/>
      <c r="E11" s="24"/>
      <c r="F11" s="24"/>
      <c r="G11" s="24"/>
      <c r="H11" s="13"/>
      <c r="I11" s="13"/>
      <c r="J11" s="13"/>
      <c r="K11" s="13"/>
      <c r="L11" s="79"/>
      <c r="M11" s="13"/>
    </row>
    <row r="12" spans="1:24" ht="18.75" customHeight="1" x14ac:dyDescent="0.25">
      <c r="A12" s="26" t="s">
        <v>23</v>
      </c>
      <c r="B12" s="41">
        <f>DETAIL!B16</f>
        <v>0</v>
      </c>
      <c r="C12" s="26" t="str">
        <f>IF(B12="DIP", "Numéro ETAT", "")</f>
        <v/>
      </c>
      <c r="D12" s="42"/>
      <c r="E12" s="24"/>
      <c r="F12" s="133" t="s">
        <v>44</v>
      </c>
      <c r="G12" s="133"/>
      <c r="H12" s="133"/>
      <c r="I12" s="133"/>
      <c r="J12" s="133"/>
      <c r="K12" s="13"/>
      <c r="L12" s="126" t="s">
        <v>59</v>
      </c>
      <c r="M12" s="73"/>
      <c r="N12" s="126" t="s">
        <v>58</v>
      </c>
    </row>
    <row r="13" spans="1:24" ht="18.75" customHeight="1" x14ac:dyDescent="0.25">
      <c r="A13" s="26" t="s">
        <v>24</v>
      </c>
      <c r="B13" s="43">
        <f>DETAIL!E16</f>
        <v>0</v>
      </c>
      <c r="C13" s="26" t="str">
        <f>IF(B12="DIP", "N° Ctra ETAT", "")</f>
        <v/>
      </c>
      <c r="D13" s="42"/>
      <c r="E13" s="24"/>
      <c r="F13" s="133"/>
      <c r="G13" s="133"/>
      <c r="H13" s="133"/>
      <c r="I13" s="133"/>
      <c r="J13" s="133"/>
      <c r="K13" s="13"/>
      <c r="L13" s="152"/>
      <c r="M13" s="74"/>
      <c r="N13" s="127"/>
    </row>
    <row r="14" spans="1:24" x14ac:dyDescent="0.2">
      <c r="A14" s="23"/>
      <c r="B14" s="24"/>
      <c r="C14" s="24"/>
      <c r="D14" s="24"/>
      <c r="E14" s="24"/>
      <c r="F14" s="13"/>
      <c r="G14" s="13"/>
      <c r="H14" s="13"/>
      <c r="I14" s="13"/>
      <c r="L14" s="79"/>
      <c r="M14" s="13"/>
      <c r="N14" s="127"/>
    </row>
    <row r="15" spans="1:24" ht="49.5" customHeight="1" x14ac:dyDescent="0.2">
      <c r="A15" s="163" t="s">
        <v>14</v>
      </c>
      <c r="B15" s="164"/>
      <c r="C15" s="48"/>
      <c r="D15" s="44" t="s">
        <v>13</v>
      </c>
      <c r="E15" s="49"/>
      <c r="F15" s="165" t="s">
        <v>43</v>
      </c>
      <c r="G15" s="166"/>
      <c r="H15" s="166"/>
      <c r="I15" s="166"/>
      <c r="J15" s="53">
        <f>DETAIL!H79</f>
        <v>0</v>
      </c>
      <c r="K15" s="31"/>
      <c r="L15" s="83">
        <f>IF(DETAIL!H90="erreur","Erreur: décompte d'heures nuit/WE &gt; total heures effectuées",DETAIL!J79)</f>
        <v>0</v>
      </c>
      <c r="M15" s="75"/>
      <c r="N15" s="128"/>
      <c r="T15" s="31"/>
      <c r="U15" s="31"/>
      <c r="V15" s="31"/>
      <c r="W15" s="31"/>
      <c r="X15" s="31"/>
    </row>
    <row r="16" spans="1:24" ht="21.75" customHeight="1" x14ac:dyDescent="0.2">
      <c r="A16" s="191" t="str">
        <f>IF(C15&gt;22,"AVERTISSEMENT: Ce dispositif ne concerne en principe pas les cadres supérieurs","")</f>
        <v/>
      </c>
      <c r="B16" s="192"/>
      <c r="C16" s="192"/>
      <c r="D16" s="192"/>
      <c r="E16" s="192"/>
      <c r="F16" s="167" t="s">
        <v>37</v>
      </c>
      <c r="G16" s="167"/>
      <c r="H16" s="167"/>
      <c r="I16" s="168"/>
      <c r="J16" s="45" t="str">
        <f>IF(B12="DIP", "D38", "5355")</f>
        <v>5355</v>
      </c>
      <c r="L16" s="45" t="str">
        <f>IF(B12="DIP", "E3W", "6085")</f>
        <v>6085</v>
      </c>
      <c r="M16" s="76"/>
      <c r="N16" s="77"/>
    </row>
    <row r="17" spans="1:24" s="31" customFormat="1" ht="22.5" customHeight="1" x14ac:dyDescent="0.25">
      <c r="A17" s="148" t="s">
        <v>15</v>
      </c>
      <c r="B17" s="149"/>
      <c r="C17" s="150"/>
      <c r="D17" s="151"/>
      <c r="E17" s="54"/>
      <c r="F17" s="165" t="s">
        <v>32</v>
      </c>
      <c r="G17" s="169"/>
      <c r="H17" s="169"/>
      <c r="I17" s="152"/>
      <c r="J17" s="80">
        <f>ROUND((J15*$E$17)/0.05,0)*0.05</f>
        <v>0</v>
      </c>
      <c r="K17" s="81"/>
      <c r="L17" s="80">
        <f>ROUND((L15*7.55)/0.05,0)*0.05</f>
        <v>0</v>
      </c>
      <c r="M17" s="82"/>
      <c r="N17" s="80">
        <f>+J17+L17</f>
        <v>0</v>
      </c>
      <c r="T17" s="11"/>
      <c r="U17" s="11"/>
      <c r="V17" s="11"/>
      <c r="W17" s="11"/>
      <c r="X17" s="11"/>
    </row>
    <row r="18" spans="1:24" x14ac:dyDescent="0.2">
      <c r="A18" s="23"/>
      <c r="B18" s="24"/>
      <c r="C18" s="24"/>
      <c r="D18" s="24"/>
      <c r="E18" s="24"/>
      <c r="F18" s="24"/>
      <c r="G18" s="24"/>
      <c r="H18" s="13"/>
      <c r="I18" s="13"/>
      <c r="J18" s="13"/>
      <c r="K18" s="13"/>
      <c r="L18" s="10"/>
      <c r="M18" s="13"/>
    </row>
    <row r="19" spans="1:24" ht="24.95" customHeight="1" x14ac:dyDescent="0.2">
      <c r="A19" s="95" t="s">
        <v>16</v>
      </c>
      <c r="B19" s="96"/>
      <c r="C19" s="96"/>
      <c r="D19" s="96"/>
      <c r="E19" s="96"/>
      <c r="F19" s="134" t="s">
        <v>22</v>
      </c>
      <c r="G19" s="134"/>
      <c r="H19" s="135"/>
      <c r="I19" s="121" t="s">
        <v>8</v>
      </c>
      <c r="J19" s="122"/>
      <c r="K19" s="122"/>
      <c r="L19" s="122"/>
      <c r="M19" s="122"/>
      <c r="N19" s="122"/>
    </row>
    <row r="20" spans="1:24" ht="39.950000000000003" customHeight="1" x14ac:dyDescent="0.2">
      <c r="A20" s="142" t="s">
        <v>64</v>
      </c>
      <c r="B20" s="143"/>
      <c r="C20" s="143"/>
      <c r="D20" s="143"/>
      <c r="E20" s="143"/>
      <c r="F20" s="136"/>
      <c r="G20" s="136"/>
      <c r="H20" s="137"/>
      <c r="I20" s="121"/>
      <c r="J20" s="122"/>
      <c r="K20" s="122"/>
      <c r="L20" s="122"/>
      <c r="M20" s="122"/>
      <c r="N20" s="122"/>
    </row>
    <row r="21" spans="1:24" ht="16.5" customHeight="1" x14ac:dyDescent="0.2">
      <c r="A21" s="144"/>
      <c r="B21" s="145"/>
      <c r="C21" s="145"/>
      <c r="D21" s="145"/>
      <c r="E21" s="145"/>
      <c r="F21" s="177"/>
      <c r="G21" s="177"/>
      <c r="H21" s="178"/>
      <c r="I21" s="121"/>
      <c r="J21" s="122"/>
      <c r="K21" s="122"/>
      <c r="L21" s="122"/>
      <c r="M21" s="122"/>
      <c r="N21" s="122"/>
    </row>
    <row r="22" spans="1:24" ht="5.25" customHeight="1" x14ac:dyDescent="0.2">
      <c r="A22" s="144"/>
      <c r="B22" s="145"/>
      <c r="C22" s="145"/>
      <c r="D22" s="145"/>
      <c r="E22" s="145"/>
      <c r="F22" s="140" t="s">
        <v>7</v>
      </c>
      <c r="G22" s="187"/>
      <c r="H22" s="188"/>
      <c r="I22" s="121"/>
      <c r="J22" s="122"/>
      <c r="K22" s="122"/>
      <c r="L22" s="122"/>
      <c r="M22" s="122"/>
      <c r="N22" s="122"/>
    </row>
    <row r="23" spans="1:24" ht="24.75" customHeight="1" thickBot="1" x14ac:dyDescent="0.25">
      <c r="A23" s="144"/>
      <c r="B23" s="145"/>
      <c r="C23" s="145"/>
      <c r="D23" s="145"/>
      <c r="E23" s="145"/>
      <c r="F23" s="141"/>
      <c r="G23" s="189"/>
      <c r="H23" s="190"/>
      <c r="I23" s="129"/>
      <c r="J23" s="130"/>
      <c r="K23" s="130"/>
      <c r="L23" s="130"/>
      <c r="M23" s="130"/>
      <c r="N23" s="130"/>
    </row>
    <row r="24" spans="1:24" ht="39.950000000000003" customHeight="1" x14ac:dyDescent="0.2">
      <c r="A24" s="144"/>
      <c r="B24" s="145"/>
      <c r="C24" s="145"/>
      <c r="D24" s="145"/>
      <c r="E24" s="145"/>
      <c r="F24" s="134" t="s">
        <v>20</v>
      </c>
      <c r="G24" s="134"/>
      <c r="H24" s="135"/>
      <c r="I24" s="131" t="s">
        <v>8</v>
      </c>
      <c r="J24" s="132"/>
      <c r="K24" s="132"/>
      <c r="L24" s="132"/>
      <c r="M24" s="132"/>
      <c r="N24" s="132"/>
    </row>
    <row r="25" spans="1:24" ht="30" customHeight="1" x14ac:dyDescent="0.2">
      <c r="A25" s="144"/>
      <c r="B25" s="145"/>
      <c r="C25" s="145"/>
      <c r="D25" s="145"/>
      <c r="E25" s="145"/>
      <c r="F25" s="136"/>
      <c r="G25" s="136"/>
      <c r="H25" s="137"/>
      <c r="I25" s="121"/>
      <c r="J25" s="122"/>
      <c r="K25" s="122"/>
      <c r="L25" s="122"/>
      <c r="M25" s="122"/>
      <c r="N25" s="122"/>
    </row>
    <row r="26" spans="1:24" ht="3.75" customHeight="1" x14ac:dyDescent="0.2">
      <c r="A26" s="144"/>
      <c r="B26" s="145"/>
      <c r="C26" s="145"/>
      <c r="D26" s="145"/>
      <c r="E26" s="145"/>
      <c r="F26" s="136"/>
      <c r="G26" s="136"/>
      <c r="H26" s="137"/>
      <c r="I26" s="121"/>
      <c r="J26" s="122"/>
      <c r="K26" s="122"/>
      <c r="L26" s="122"/>
      <c r="M26" s="122"/>
      <c r="N26" s="122"/>
    </row>
    <row r="27" spans="1:24" ht="3" customHeight="1" x14ac:dyDescent="0.2">
      <c r="A27" s="146"/>
      <c r="B27" s="147"/>
      <c r="C27" s="147"/>
      <c r="D27" s="147"/>
      <c r="E27" s="147"/>
      <c r="F27" s="136"/>
      <c r="G27" s="136"/>
      <c r="H27" s="137"/>
      <c r="I27" s="121"/>
      <c r="J27" s="122"/>
      <c r="K27" s="122"/>
      <c r="L27" s="122"/>
      <c r="M27" s="122"/>
      <c r="N27" s="122"/>
    </row>
    <row r="28" spans="1:24" ht="3.75" customHeight="1" x14ac:dyDescent="0.2">
      <c r="A28" s="12"/>
      <c r="B28" s="13"/>
      <c r="C28" s="13"/>
      <c r="D28" s="13"/>
      <c r="E28" s="13"/>
      <c r="F28" s="55"/>
      <c r="G28" s="56"/>
      <c r="H28" s="57"/>
      <c r="I28" s="121"/>
      <c r="J28" s="122"/>
      <c r="K28" s="122"/>
      <c r="L28" s="122"/>
      <c r="M28" s="122"/>
      <c r="N28" s="122"/>
    </row>
    <row r="29" spans="1:24" ht="27" customHeight="1" thickBot="1" x14ac:dyDescent="0.25">
      <c r="A29" s="95" t="s">
        <v>17</v>
      </c>
      <c r="B29" s="96"/>
      <c r="C29" s="96"/>
      <c r="D29" s="96"/>
      <c r="E29" s="96"/>
      <c r="F29" s="55" t="s">
        <v>7</v>
      </c>
      <c r="G29" s="138"/>
      <c r="H29" s="139"/>
      <c r="I29" s="129"/>
      <c r="J29" s="130"/>
      <c r="K29" s="130"/>
      <c r="L29" s="130"/>
      <c r="M29" s="130"/>
      <c r="N29" s="130"/>
    </row>
    <row r="30" spans="1:24" ht="24.95" customHeight="1" x14ac:dyDescent="0.2">
      <c r="A30" s="179" t="s">
        <v>41</v>
      </c>
      <c r="B30" s="180"/>
      <c r="C30" s="180"/>
      <c r="D30" s="180"/>
      <c r="E30" s="180"/>
      <c r="F30" s="134" t="s">
        <v>21</v>
      </c>
      <c r="G30" s="134"/>
      <c r="H30" s="135"/>
      <c r="I30" s="121" t="s">
        <v>8</v>
      </c>
      <c r="J30" s="122"/>
      <c r="K30" s="122"/>
      <c r="L30" s="122"/>
      <c r="M30" s="122"/>
      <c r="N30" s="122"/>
    </row>
    <row r="31" spans="1:24" ht="12.75" customHeight="1" x14ac:dyDescent="0.2">
      <c r="A31" s="181"/>
      <c r="B31" s="182"/>
      <c r="C31" s="182"/>
      <c r="D31" s="182"/>
      <c r="E31" s="182"/>
      <c r="F31" s="136"/>
      <c r="G31" s="136"/>
      <c r="H31" s="137"/>
      <c r="I31" s="121"/>
      <c r="J31" s="122"/>
      <c r="K31" s="122"/>
      <c r="L31" s="122"/>
      <c r="M31" s="122"/>
      <c r="N31" s="122"/>
    </row>
    <row r="32" spans="1:24" ht="3.75" customHeight="1" x14ac:dyDescent="0.2">
      <c r="A32" s="12"/>
      <c r="B32" s="13"/>
      <c r="C32" s="13"/>
      <c r="D32" s="13"/>
      <c r="E32" s="13"/>
      <c r="F32" s="136"/>
      <c r="G32" s="136"/>
      <c r="H32" s="137"/>
      <c r="I32" s="121"/>
      <c r="J32" s="122"/>
      <c r="K32" s="122"/>
      <c r="L32" s="122"/>
      <c r="M32" s="122"/>
      <c r="N32" s="122"/>
    </row>
    <row r="33" spans="1:14" ht="20.100000000000001" customHeight="1" x14ac:dyDescent="0.2">
      <c r="A33" s="174" t="s">
        <v>48</v>
      </c>
      <c r="B33" s="174"/>
      <c r="C33" s="175"/>
      <c r="D33" s="183" t="s">
        <v>8</v>
      </c>
      <c r="E33" s="184"/>
      <c r="F33" s="136"/>
      <c r="G33" s="136"/>
      <c r="H33" s="137"/>
      <c r="I33" s="121"/>
      <c r="J33" s="122"/>
      <c r="K33" s="122"/>
      <c r="L33" s="122"/>
      <c r="M33" s="122"/>
      <c r="N33" s="122"/>
    </row>
    <row r="34" spans="1:14" ht="15" customHeight="1" x14ac:dyDescent="0.2">
      <c r="A34" s="175"/>
      <c r="B34" s="175"/>
      <c r="C34" s="175"/>
      <c r="D34" s="121"/>
      <c r="E34" s="122"/>
      <c r="F34" s="177"/>
      <c r="G34" s="177"/>
      <c r="H34" s="178"/>
      <c r="I34" s="121"/>
      <c r="J34" s="122"/>
      <c r="K34" s="122"/>
      <c r="L34" s="122"/>
      <c r="M34" s="122"/>
      <c r="N34" s="122"/>
    </row>
    <row r="35" spans="1:14" ht="31.5" customHeight="1" x14ac:dyDescent="0.2">
      <c r="A35" s="47" t="s">
        <v>7</v>
      </c>
      <c r="B35" s="176"/>
      <c r="C35" s="176"/>
      <c r="D35" s="185"/>
      <c r="E35" s="186"/>
      <c r="F35" s="46" t="s">
        <v>7</v>
      </c>
      <c r="G35" s="138"/>
      <c r="H35" s="139"/>
      <c r="I35" s="121"/>
      <c r="J35" s="122"/>
      <c r="K35" s="122"/>
      <c r="L35" s="122"/>
      <c r="M35" s="122"/>
      <c r="N35" s="122"/>
    </row>
    <row r="36" spans="1:14" ht="3.75" customHeight="1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4" ht="20.100000000000001" customHeight="1" x14ac:dyDescent="0.2">
      <c r="A37" s="174" t="s">
        <v>52</v>
      </c>
      <c r="B37" s="174"/>
      <c r="C37" s="175"/>
      <c r="D37" s="183" t="s">
        <v>8</v>
      </c>
      <c r="E37" s="184"/>
      <c r="F37" s="174" t="s">
        <v>18</v>
      </c>
      <c r="G37" s="175"/>
      <c r="H37" s="175"/>
      <c r="I37" s="121" t="s">
        <v>8</v>
      </c>
      <c r="J37" s="122"/>
      <c r="K37" s="122"/>
      <c r="L37" s="122"/>
      <c r="M37" s="122"/>
      <c r="N37" s="122"/>
    </row>
    <row r="38" spans="1:14" ht="49.5" customHeight="1" x14ac:dyDescent="0.2">
      <c r="A38" s="175"/>
      <c r="B38" s="175"/>
      <c r="C38" s="175"/>
      <c r="D38" s="121"/>
      <c r="E38" s="122"/>
      <c r="F38" s="175"/>
      <c r="G38" s="175"/>
      <c r="H38" s="175"/>
      <c r="I38" s="121"/>
      <c r="J38" s="122"/>
      <c r="K38" s="122"/>
      <c r="L38" s="122"/>
      <c r="M38" s="122"/>
      <c r="N38" s="122"/>
    </row>
    <row r="39" spans="1:14" ht="30" customHeight="1" x14ac:dyDescent="0.2">
      <c r="A39" s="47" t="s">
        <v>7</v>
      </c>
      <c r="B39" s="176"/>
      <c r="C39" s="176"/>
      <c r="D39" s="185"/>
      <c r="E39" s="186"/>
      <c r="F39" s="46" t="s">
        <v>7</v>
      </c>
      <c r="G39" s="176"/>
      <c r="H39" s="176"/>
      <c r="I39" s="121"/>
      <c r="J39" s="122"/>
      <c r="K39" s="122"/>
      <c r="L39" s="122"/>
      <c r="M39" s="122"/>
      <c r="N39" s="122"/>
    </row>
  </sheetData>
  <sheetProtection password="F24E" sheet="1" objects="1" scenarios="1" selectLockedCells="1"/>
  <mergeCells count="42">
    <mergeCell ref="G22:H23"/>
    <mergeCell ref="F19:H21"/>
    <mergeCell ref="A16:E16"/>
    <mergeCell ref="A33:C34"/>
    <mergeCell ref="D33:E35"/>
    <mergeCell ref="F37:H38"/>
    <mergeCell ref="B35:C35"/>
    <mergeCell ref="G39:H39"/>
    <mergeCell ref="F30:H34"/>
    <mergeCell ref="G35:H35"/>
    <mergeCell ref="A30:E31"/>
    <mergeCell ref="A37:C38"/>
    <mergeCell ref="B39:C39"/>
    <mergeCell ref="D37:E39"/>
    <mergeCell ref="A15:B15"/>
    <mergeCell ref="F15:I15"/>
    <mergeCell ref="F16:I16"/>
    <mergeCell ref="F17:I17"/>
    <mergeCell ref="A5:A6"/>
    <mergeCell ref="A10:D10"/>
    <mergeCell ref="C6:E6"/>
    <mergeCell ref="D4:L4"/>
    <mergeCell ref="C5:E5"/>
    <mergeCell ref="B8:E8"/>
    <mergeCell ref="D1:N3"/>
    <mergeCell ref="G5:N5"/>
    <mergeCell ref="I37:N39"/>
    <mergeCell ref="G8:J8"/>
    <mergeCell ref="E10:N10"/>
    <mergeCell ref="N12:N15"/>
    <mergeCell ref="I19:N23"/>
    <mergeCell ref="I24:N29"/>
    <mergeCell ref="F12:J13"/>
    <mergeCell ref="F24:H27"/>
    <mergeCell ref="G29:H29"/>
    <mergeCell ref="F22:F23"/>
    <mergeCell ref="A29:E29"/>
    <mergeCell ref="A19:E19"/>
    <mergeCell ref="A20:E27"/>
    <mergeCell ref="I30:N35"/>
    <mergeCell ref="A17:D17"/>
    <mergeCell ref="L12:L13"/>
  </mergeCells>
  <dataValidations count="1">
    <dataValidation type="decimal" allowBlank="1" showInputMessage="1" showErrorMessage="1" error="Le taux d'activité doit être supérieur à 0% et inférieur ou égal_x000a_à 100%" sqref="B13">
      <formula1>0</formula1>
      <formula2>1</formula2>
    </dataValidation>
  </dataValidations>
  <printOptions horizontalCentered="1"/>
  <pageMargins left="0" right="0" top="0.55118110236220474" bottom="0.35433070866141736" header="0.11811023622047245" footer="0.11811023622047245"/>
  <pageSetup paperSize="9" scale="64" orientation="landscape" r:id="rId1"/>
  <headerFooter>
    <oddFooter>&amp;L&amp;8Màj.24.11.2014 - dg/mop/yl/cg&amp;R&amp;8&amp;F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8"/>
  <sheetViews>
    <sheetView workbookViewId="0">
      <selection sqref="A1:A96"/>
    </sheetView>
  </sheetViews>
  <sheetFormatPr baseColWidth="10" defaultRowHeight="15" x14ac:dyDescent="0.25"/>
  <cols>
    <col min="1" max="16384" width="11.42578125" style="5"/>
  </cols>
  <sheetData>
    <row r="1" spans="1:6" x14ac:dyDescent="0.25">
      <c r="A1" s="4">
        <v>0</v>
      </c>
      <c r="C1" s="193" t="s">
        <v>42</v>
      </c>
      <c r="D1" s="193"/>
      <c r="E1" s="193"/>
      <c r="F1" s="193"/>
    </row>
    <row r="2" spans="1:6" x14ac:dyDescent="0.25">
      <c r="A2" s="4">
        <v>1.0416666666666666E-2</v>
      </c>
    </row>
    <row r="3" spans="1:6" x14ac:dyDescent="0.25">
      <c r="A3" s="4">
        <v>2.0833333333333301E-2</v>
      </c>
    </row>
    <row r="4" spans="1:6" x14ac:dyDescent="0.25">
      <c r="A4" s="4">
        <v>3.125E-2</v>
      </c>
    </row>
    <row r="5" spans="1:6" x14ac:dyDescent="0.25">
      <c r="A5" s="4">
        <v>4.1666666666666699E-2</v>
      </c>
    </row>
    <row r="6" spans="1:6" x14ac:dyDescent="0.25">
      <c r="A6" s="4">
        <v>5.2083333333333301E-2</v>
      </c>
    </row>
    <row r="7" spans="1:6" x14ac:dyDescent="0.25">
      <c r="A7" s="4">
        <v>6.25E-2</v>
      </c>
    </row>
    <row r="8" spans="1:6" x14ac:dyDescent="0.25">
      <c r="A8" s="4">
        <v>7.2916666666666699E-2</v>
      </c>
    </row>
    <row r="9" spans="1:6" x14ac:dyDescent="0.25">
      <c r="A9" s="4">
        <v>8.3333333333333301E-2</v>
      </c>
    </row>
    <row r="10" spans="1:6" x14ac:dyDescent="0.25">
      <c r="A10" s="4">
        <v>9.375E-2</v>
      </c>
    </row>
    <row r="11" spans="1:6" x14ac:dyDescent="0.25">
      <c r="A11" s="4">
        <v>0.104166666666667</v>
      </c>
    </row>
    <row r="12" spans="1:6" x14ac:dyDescent="0.25">
      <c r="A12" s="4">
        <v>0.114583333333333</v>
      </c>
    </row>
    <row r="13" spans="1:6" x14ac:dyDescent="0.25">
      <c r="A13" s="4">
        <v>0.125</v>
      </c>
    </row>
    <row r="14" spans="1:6" x14ac:dyDescent="0.25">
      <c r="A14" s="4">
        <v>0.13541666666666699</v>
      </c>
    </row>
    <row r="15" spans="1:6" x14ac:dyDescent="0.25">
      <c r="A15" s="4">
        <v>0.14583333333333301</v>
      </c>
    </row>
    <row r="16" spans="1:6" x14ac:dyDescent="0.25">
      <c r="A16" s="4">
        <v>0.15625</v>
      </c>
    </row>
    <row r="17" spans="1:1" x14ac:dyDescent="0.25">
      <c r="A17" s="4">
        <v>0.16666666666666699</v>
      </c>
    </row>
    <row r="18" spans="1:1" x14ac:dyDescent="0.25">
      <c r="A18" s="4">
        <v>0.17708333333333301</v>
      </c>
    </row>
    <row r="19" spans="1:1" x14ac:dyDescent="0.25">
      <c r="A19" s="4">
        <v>0.1875</v>
      </c>
    </row>
    <row r="20" spans="1:1" x14ac:dyDescent="0.25">
      <c r="A20" s="4">
        <v>0.19791666666666699</v>
      </c>
    </row>
    <row r="21" spans="1:1" x14ac:dyDescent="0.25">
      <c r="A21" s="4">
        <v>0.20833333333333301</v>
      </c>
    </row>
    <row r="22" spans="1:1" x14ac:dyDescent="0.25">
      <c r="A22" s="4">
        <v>0.21875</v>
      </c>
    </row>
    <row r="23" spans="1:1" x14ac:dyDescent="0.25">
      <c r="A23" s="4">
        <v>0.22916666666666699</v>
      </c>
    </row>
    <row r="24" spans="1:1" x14ac:dyDescent="0.25">
      <c r="A24" s="4">
        <v>0.23958333333333301</v>
      </c>
    </row>
    <row r="25" spans="1:1" x14ac:dyDescent="0.25">
      <c r="A25" s="4">
        <v>0.25</v>
      </c>
    </row>
    <row r="26" spans="1:1" x14ac:dyDescent="0.25">
      <c r="A26" s="4">
        <v>0.26041666666666702</v>
      </c>
    </row>
    <row r="27" spans="1:1" x14ac:dyDescent="0.25">
      <c r="A27" s="4">
        <v>0.27083333333333298</v>
      </c>
    </row>
    <row r="28" spans="1:1" x14ac:dyDescent="0.25">
      <c r="A28" s="4">
        <v>0.28125</v>
      </c>
    </row>
    <row r="29" spans="1:1" x14ac:dyDescent="0.25">
      <c r="A29" s="4">
        <v>0.29166666666666702</v>
      </c>
    </row>
    <row r="30" spans="1:1" x14ac:dyDescent="0.25">
      <c r="A30" s="4">
        <v>0.30208333333333298</v>
      </c>
    </row>
    <row r="31" spans="1:1" x14ac:dyDescent="0.25">
      <c r="A31" s="4">
        <v>0.3125</v>
      </c>
    </row>
    <row r="32" spans="1:1" x14ac:dyDescent="0.25">
      <c r="A32" s="4">
        <v>0.32291666666666702</v>
      </c>
    </row>
    <row r="33" spans="1:1" x14ac:dyDescent="0.25">
      <c r="A33" s="4">
        <v>0.33333333333333298</v>
      </c>
    </row>
    <row r="34" spans="1:1" x14ac:dyDescent="0.25">
      <c r="A34" s="4">
        <v>0.34375</v>
      </c>
    </row>
    <row r="35" spans="1:1" x14ac:dyDescent="0.25">
      <c r="A35" s="4">
        <v>0.35416666666666702</v>
      </c>
    </row>
    <row r="36" spans="1:1" x14ac:dyDescent="0.25">
      <c r="A36" s="4">
        <v>0.36458333333333298</v>
      </c>
    </row>
    <row r="37" spans="1:1" x14ac:dyDescent="0.25">
      <c r="A37" s="4">
        <v>0.375</v>
      </c>
    </row>
    <row r="38" spans="1:1" x14ac:dyDescent="0.25">
      <c r="A38" s="4">
        <v>0.38541666666666702</v>
      </c>
    </row>
    <row r="39" spans="1:1" x14ac:dyDescent="0.25">
      <c r="A39" s="4">
        <v>0.39583333333333298</v>
      </c>
    </row>
    <row r="40" spans="1:1" x14ac:dyDescent="0.25">
      <c r="A40" s="4">
        <v>0.40625</v>
      </c>
    </row>
    <row r="41" spans="1:1" x14ac:dyDescent="0.25">
      <c r="A41" s="4">
        <v>0.41666666666666702</v>
      </c>
    </row>
    <row r="42" spans="1:1" x14ac:dyDescent="0.25">
      <c r="A42" s="4">
        <v>0.42708333333333298</v>
      </c>
    </row>
    <row r="43" spans="1:1" x14ac:dyDescent="0.25">
      <c r="A43" s="4">
        <v>0.4375</v>
      </c>
    </row>
    <row r="44" spans="1:1" x14ac:dyDescent="0.25">
      <c r="A44" s="4">
        <v>0.44791666666666702</v>
      </c>
    </row>
    <row r="45" spans="1:1" x14ac:dyDescent="0.25">
      <c r="A45" s="4">
        <v>0.45833333333333298</v>
      </c>
    </row>
    <row r="46" spans="1:1" x14ac:dyDescent="0.25">
      <c r="A46" s="4">
        <v>0.46875</v>
      </c>
    </row>
    <row r="47" spans="1:1" x14ac:dyDescent="0.25">
      <c r="A47" s="4">
        <v>0.47916666666666702</v>
      </c>
    </row>
    <row r="48" spans="1:1" x14ac:dyDescent="0.25">
      <c r="A48" s="4">
        <v>0.48958333333333298</v>
      </c>
    </row>
    <row r="49" spans="1:1" x14ac:dyDescent="0.25">
      <c r="A49" s="4">
        <v>0.5</v>
      </c>
    </row>
    <row r="50" spans="1:1" x14ac:dyDescent="0.25">
      <c r="A50" s="4">
        <v>0.51041666666666696</v>
      </c>
    </row>
    <row r="51" spans="1:1" x14ac:dyDescent="0.25">
      <c r="A51" s="4">
        <v>0.52083333333333304</v>
      </c>
    </row>
    <row r="52" spans="1:1" x14ac:dyDescent="0.25">
      <c r="A52" s="4">
        <v>0.53125</v>
      </c>
    </row>
    <row r="53" spans="1:1" x14ac:dyDescent="0.25">
      <c r="A53" s="4">
        <v>0.54166666666666696</v>
      </c>
    </row>
    <row r="54" spans="1:1" x14ac:dyDescent="0.25">
      <c r="A54" s="4">
        <v>0.55208333333333304</v>
      </c>
    </row>
    <row r="55" spans="1:1" x14ac:dyDescent="0.25">
      <c r="A55" s="4">
        <v>0.5625</v>
      </c>
    </row>
    <row r="56" spans="1:1" x14ac:dyDescent="0.25">
      <c r="A56" s="4">
        <v>0.57291666666666696</v>
      </c>
    </row>
    <row r="57" spans="1:1" x14ac:dyDescent="0.25">
      <c r="A57" s="4">
        <v>0.58333333333333304</v>
      </c>
    </row>
    <row r="58" spans="1:1" x14ac:dyDescent="0.25">
      <c r="A58" s="4">
        <v>0.59375</v>
      </c>
    </row>
    <row r="59" spans="1:1" x14ac:dyDescent="0.25">
      <c r="A59" s="4">
        <v>0.60416666666666696</v>
      </c>
    </row>
    <row r="60" spans="1:1" x14ac:dyDescent="0.25">
      <c r="A60" s="4">
        <v>0.61458333333333304</v>
      </c>
    </row>
    <row r="61" spans="1:1" x14ac:dyDescent="0.25">
      <c r="A61" s="4">
        <v>0.625</v>
      </c>
    </row>
    <row r="62" spans="1:1" x14ac:dyDescent="0.25">
      <c r="A62" s="4">
        <v>0.63541666666666696</v>
      </c>
    </row>
    <row r="63" spans="1:1" x14ac:dyDescent="0.25">
      <c r="A63" s="4">
        <v>0.64583333333333304</v>
      </c>
    </row>
    <row r="64" spans="1:1" x14ac:dyDescent="0.25">
      <c r="A64" s="4">
        <v>0.65625</v>
      </c>
    </row>
    <row r="65" spans="1:1" x14ac:dyDescent="0.25">
      <c r="A65" s="4">
        <v>0.66666666666666696</v>
      </c>
    </row>
    <row r="66" spans="1:1" x14ac:dyDescent="0.25">
      <c r="A66" s="4">
        <v>0.67708333333333304</v>
      </c>
    </row>
    <row r="67" spans="1:1" x14ac:dyDescent="0.25">
      <c r="A67" s="4">
        <v>0.6875</v>
      </c>
    </row>
    <row r="68" spans="1:1" x14ac:dyDescent="0.25">
      <c r="A68" s="4">
        <v>0.69791666666666696</v>
      </c>
    </row>
    <row r="69" spans="1:1" x14ac:dyDescent="0.25">
      <c r="A69" s="4">
        <v>0.70833333333333304</v>
      </c>
    </row>
    <row r="70" spans="1:1" x14ac:dyDescent="0.25">
      <c r="A70" s="4">
        <v>0.71875</v>
      </c>
    </row>
    <row r="71" spans="1:1" x14ac:dyDescent="0.25">
      <c r="A71" s="4">
        <v>0.72916666666666696</v>
      </c>
    </row>
    <row r="72" spans="1:1" x14ac:dyDescent="0.25">
      <c r="A72" s="4">
        <v>0.73958333333333304</v>
      </c>
    </row>
    <row r="73" spans="1:1" x14ac:dyDescent="0.25">
      <c r="A73" s="4">
        <v>0.75</v>
      </c>
    </row>
    <row r="74" spans="1:1" x14ac:dyDescent="0.25">
      <c r="A74" s="4">
        <v>0.76041666666666696</v>
      </c>
    </row>
    <row r="75" spans="1:1" x14ac:dyDescent="0.25">
      <c r="A75" s="4">
        <v>0.77083333333333304</v>
      </c>
    </row>
    <row r="76" spans="1:1" x14ac:dyDescent="0.25">
      <c r="A76" s="4">
        <v>0.78125</v>
      </c>
    </row>
    <row r="77" spans="1:1" x14ac:dyDescent="0.25">
      <c r="A77" s="4">
        <v>0.79166666666666696</v>
      </c>
    </row>
    <row r="78" spans="1:1" x14ac:dyDescent="0.25">
      <c r="A78" s="4">
        <v>0.80208333333333304</v>
      </c>
    </row>
    <row r="79" spans="1:1" x14ac:dyDescent="0.25">
      <c r="A79" s="4">
        <v>0.8125</v>
      </c>
    </row>
    <row r="80" spans="1:1" x14ac:dyDescent="0.25">
      <c r="A80" s="4">
        <v>0.82291666666666696</v>
      </c>
    </row>
    <row r="81" spans="1:1" x14ac:dyDescent="0.25">
      <c r="A81" s="4">
        <v>0.83333333333333304</v>
      </c>
    </row>
    <row r="82" spans="1:1" x14ac:dyDescent="0.25">
      <c r="A82" s="4">
        <v>0.84375</v>
      </c>
    </row>
    <row r="83" spans="1:1" x14ac:dyDescent="0.25">
      <c r="A83" s="4">
        <v>0.85416666666666696</v>
      </c>
    </row>
    <row r="84" spans="1:1" x14ac:dyDescent="0.25">
      <c r="A84" s="4">
        <v>0.86458333333333304</v>
      </c>
    </row>
    <row r="85" spans="1:1" x14ac:dyDescent="0.25">
      <c r="A85" s="4">
        <v>0.875</v>
      </c>
    </row>
    <row r="86" spans="1:1" x14ac:dyDescent="0.25">
      <c r="A86" s="4">
        <v>0.88541666666666696</v>
      </c>
    </row>
    <row r="87" spans="1:1" x14ac:dyDescent="0.25">
      <c r="A87" s="4">
        <v>0.89583333333333304</v>
      </c>
    </row>
    <row r="88" spans="1:1" x14ac:dyDescent="0.25">
      <c r="A88" s="4">
        <v>0.90625</v>
      </c>
    </row>
    <row r="89" spans="1:1" x14ac:dyDescent="0.25">
      <c r="A89" s="4">
        <v>0.91666666666666696</v>
      </c>
    </row>
    <row r="90" spans="1:1" x14ac:dyDescent="0.25">
      <c r="A90" s="4">
        <v>0.92708333333333304</v>
      </c>
    </row>
    <row r="91" spans="1:1" x14ac:dyDescent="0.25">
      <c r="A91" s="4">
        <v>0.9375</v>
      </c>
    </row>
    <row r="92" spans="1:1" x14ac:dyDescent="0.25">
      <c r="A92" s="4">
        <v>0.94791666666666696</v>
      </c>
    </row>
    <row r="93" spans="1:1" x14ac:dyDescent="0.25">
      <c r="A93" s="4">
        <v>0.95833333333333304</v>
      </c>
    </row>
    <row r="94" spans="1:1" x14ac:dyDescent="0.25">
      <c r="A94" s="4">
        <v>0.96875</v>
      </c>
    </row>
    <row r="95" spans="1:1" x14ac:dyDescent="0.25">
      <c r="A95" s="4">
        <v>0.97916666666666696</v>
      </c>
    </row>
    <row r="96" spans="1:1" x14ac:dyDescent="0.25">
      <c r="A96" s="4">
        <v>0.98958333333333304</v>
      </c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7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DETAIL</vt:lpstr>
      <vt:lpstr>RECAPITULATIF</vt:lpstr>
      <vt:lpstr>HORAIRE</vt:lpstr>
      <vt:lpstr>Liste_heures</vt:lpstr>
      <vt:lpstr>Listes_heures</vt:lpstr>
      <vt:lpstr>DETAIL!Zone_d_impression</vt:lpstr>
      <vt:lpstr>RECAPITULATIF!Zone_d_impression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Grimm</dc:creator>
  <cp:lastModifiedBy>support</cp:lastModifiedBy>
  <cp:lastPrinted>2014-11-25T09:18:19Z</cp:lastPrinted>
  <dcterms:created xsi:type="dcterms:W3CDTF">2012-03-23T08:13:32Z</dcterms:created>
  <dcterms:modified xsi:type="dcterms:W3CDTF">2019-11-29T13:09:22Z</dcterms:modified>
</cp:coreProperties>
</file>