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GRH\3_ORGANISATIONS\1_SECTEUR_GESTION_RH\Documents_travail_transversal\Mementos\0266\"/>
    </mc:Choice>
  </mc:AlternateContent>
  <xr:revisionPtr revIDLastSave="0" documentId="8_{1FF8340B-C2A0-43CF-A9D0-3084BBF5B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TAIL" sheetId="24" r:id="rId1"/>
    <sheet name="RECAPITULATIF" sheetId="23" r:id="rId2"/>
    <sheet name="HORAIRE" sheetId="25" state="hidden" r:id="rId3"/>
  </sheets>
  <definedNames>
    <definedName name="Liste_heures">HORAIRE!$A$1:$A$576</definedName>
    <definedName name="Listes_heures">HORAIRE!$A$1:$A$96</definedName>
    <definedName name="_xlnm.Print_Area" localSheetId="0">DETAIL!$A$1:$J$95</definedName>
    <definedName name="_xlnm.Print_Area" localSheetId="1">RECAPITULATIF!$A$1:$N$38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24" l="1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22" i="24"/>
  <c r="E9" i="23"/>
  <c r="A15" i="23" l="1"/>
  <c r="G7" i="23"/>
  <c r="B7" i="23"/>
  <c r="J77" i="24"/>
  <c r="H84" i="24" s="1"/>
  <c r="K23" i="24" l="1"/>
  <c r="F15" i="24" l="1"/>
  <c r="B11" i="23" l="1"/>
  <c r="E11" i="23" l="1"/>
  <c r="C11" i="23"/>
  <c r="B24" i="24"/>
  <c r="J15" i="23" l="1"/>
  <c r="L15" i="23"/>
  <c r="B31" i="24" l="1"/>
  <c r="B12" i="23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0" i="24"/>
  <c r="B29" i="24"/>
  <c r="B28" i="24"/>
  <c r="B27" i="24"/>
  <c r="B26" i="24"/>
  <c r="K25" i="24"/>
  <c r="B25" i="24"/>
  <c r="K24" i="24"/>
  <c r="H23" i="24"/>
  <c r="B23" i="24"/>
  <c r="B22" i="24"/>
  <c r="H35" i="24" l="1"/>
  <c r="K35" i="24"/>
  <c r="H59" i="24"/>
  <c r="K59" i="24"/>
  <c r="H29" i="24"/>
  <c r="K29" i="24"/>
  <c r="H36" i="24"/>
  <c r="K36" i="24"/>
  <c r="H42" i="24"/>
  <c r="K42" i="24"/>
  <c r="H48" i="24"/>
  <c r="K48" i="24"/>
  <c r="H54" i="24"/>
  <c r="K54" i="24"/>
  <c r="H60" i="24"/>
  <c r="K60" i="24"/>
  <c r="H66" i="24"/>
  <c r="K66" i="24"/>
  <c r="H72" i="24"/>
  <c r="K72" i="24"/>
  <c r="H65" i="24"/>
  <c r="K65" i="24"/>
  <c r="H41" i="24"/>
  <c r="K41" i="24"/>
  <c r="H30" i="24"/>
  <c r="K30" i="24"/>
  <c r="H37" i="24"/>
  <c r="K37" i="24"/>
  <c r="H43" i="24"/>
  <c r="K43" i="24"/>
  <c r="H49" i="24"/>
  <c r="K49" i="24"/>
  <c r="H55" i="24"/>
  <c r="K55" i="24"/>
  <c r="H61" i="24"/>
  <c r="K61" i="24"/>
  <c r="H67" i="24"/>
  <c r="K67" i="24"/>
  <c r="H73" i="24"/>
  <c r="K73" i="24"/>
  <c r="H47" i="24"/>
  <c r="K47" i="24"/>
  <c r="H56" i="24"/>
  <c r="K56" i="24"/>
  <c r="H53" i="24"/>
  <c r="K53" i="24"/>
  <c r="H38" i="24"/>
  <c r="K38" i="24"/>
  <c r="H44" i="24"/>
  <c r="K44" i="24"/>
  <c r="H50" i="24"/>
  <c r="K50" i="24"/>
  <c r="H74" i="24"/>
  <c r="K74" i="24"/>
  <c r="H33" i="24"/>
  <c r="K33" i="24"/>
  <c r="H39" i="24"/>
  <c r="K39" i="24"/>
  <c r="H45" i="24"/>
  <c r="K45" i="24"/>
  <c r="H51" i="24"/>
  <c r="K51" i="24"/>
  <c r="H57" i="24"/>
  <c r="K57" i="24"/>
  <c r="H63" i="24"/>
  <c r="K63" i="24"/>
  <c r="H69" i="24"/>
  <c r="K69" i="24"/>
  <c r="H75" i="24"/>
  <c r="K75" i="24"/>
  <c r="H32" i="24"/>
  <c r="K32" i="24"/>
  <c r="H68" i="24"/>
  <c r="K68" i="24"/>
  <c r="H27" i="24"/>
  <c r="K27" i="24"/>
  <c r="H34" i="24"/>
  <c r="K34" i="24"/>
  <c r="H40" i="24"/>
  <c r="K40" i="24"/>
  <c r="H46" i="24"/>
  <c r="K46" i="24"/>
  <c r="H52" i="24"/>
  <c r="K52" i="24"/>
  <c r="H58" i="24"/>
  <c r="K58" i="24"/>
  <c r="K64" i="24"/>
  <c r="H64" i="24"/>
  <c r="H70" i="24"/>
  <c r="K70" i="24"/>
  <c r="H71" i="24"/>
  <c r="K71" i="24"/>
  <c r="H62" i="24"/>
  <c r="K62" i="24"/>
  <c r="H31" i="24"/>
  <c r="K31" i="24"/>
  <c r="H87" i="24"/>
  <c r="K22" i="24"/>
  <c r="H22" i="24"/>
  <c r="H28" i="24"/>
  <c r="E77" i="24"/>
  <c r="K28" i="24"/>
  <c r="H26" i="24"/>
  <c r="K26" i="24"/>
  <c r="H25" i="24"/>
  <c r="H24" i="24"/>
  <c r="H88" i="24" l="1"/>
  <c r="H90" i="24" s="1"/>
  <c r="H77" i="24"/>
  <c r="H79" i="24" s="1"/>
  <c r="J14" i="23" s="1"/>
  <c r="J16" i="23" s="1"/>
  <c r="J79" i="24" l="1"/>
  <c r="L14" i="23" s="1"/>
  <c r="L16" i="23" s="1"/>
  <c r="N16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leuenbey</author>
  </authors>
  <commentList>
    <comment ref="B16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IMPORTANT</t>
        </r>
        <r>
          <rPr>
            <sz val="11"/>
            <color indexed="81"/>
            <rFont val="Tahoma"/>
            <family val="2"/>
          </rPr>
          <t xml:space="preserve">
Remplir un formulaire par type de financement sachant que des offices payeurs différents vont intervenir pour le paiement</t>
        </r>
      </text>
    </comment>
  </commentList>
</comments>
</file>

<file path=xl/sharedStrings.xml><?xml version="1.0" encoding="utf-8"?>
<sst xmlns="http://schemas.openxmlformats.org/spreadsheetml/2006/main" count="134" uniqueCount="63">
  <si>
    <t>DATE</t>
  </si>
  <si>
    <t>HEURES SUP.</t>
  </si>
  <si>
    <t>Légende</t>
  </si>
  <si>
    <t>En brun clair</t>
  </si>
  <si>
    <t>En vert clair</t>
  </si>
  <si>
    <t>Nom :</t>
  </si>
  <si>
    <t>Prénom :</t>
  </si>
  <si>
    <t>Date :</t>
  </si>
  <si>
    <t>SIGNATURE OBLIGATOIRE</t>
  </si>
  <si>
    <t>DE :</t>
  </si>
  <si>
    <t>A :</t>
  </si>
  <si>
    <r>
      <t xml:space="preserve">Total heures à rémunérer </t>
    </r>
    <r>
      <rPr>
        <sz val="11"/>
        <color theme="0"/>
        <rFont val="Tahoma"/>
        <family val="2"/>
      </rPr>
      <t>(en centièmes)</t>
    </r>
  </si>
  <si>
    <t>Directive Mémento : 0139 - Droits et devoirs des membres du personnel en matière d'horaire de travail</t>
  </si>
  <si>
    <t>Annuité :</t>
  </si>
  <si>
    <t>Classe :</t>
  </si>
  <si>
    <r>
      <t xml:space="preserve">Tarif horaire </t>
    </r>
    <r>
      <rPr>
        <sz val="11"/>
        <color theme="0"/>
        <rFont val="Tahoma"/>
        <family val="2"/>
      </rPr>
      <t>(sans 13ème salaire) en CHF</t>
    </r>
  </si>
  <si>
    <t>Financement fonds - Etiquette comptable</t>
  </si>
  <si>
    <t>Financement DIP</t>
  </si>
  <si>
    <r>
      <t xml:space="preserve">Signature de l'administrateur-trice </t>
    </r>
    <r>
      <rPr>
        <sz val="10"/>
        <color theme="0"/>
        <rFont val="Tahoma"/>
        <family val="2"/>
      </rPr>
      <t>(atteste du bien-fondé de la prestation)</t>
    </r>
  </si>
  <si>
    <t>Total heures effectuées</t>
  </si>
  <si>
    <r>
      <t xml:space="preserve">Signature du-de la responsable hiérarchique </t>
    </r>
    <r>
      <rPr>
        <sz val="10"/>
        <color theme="0"/>
        <rFont val="Tahoma"/>
        <family val="2"/>
      </rPr>
      <t>(atteste la demande de réalisation des heures supplémentaires et de leur exactitude)</t>
    </r>
  </si>
  <si>
    <r>
      <t xml:space="preserve">Signature du-de la responsable du centre financier / fonds </t>
    </r>
    <r>
      <rPr>
        <sz val="10"/>
        <color theme="0"/>
        <rFont val="Tahoma"/>
        <family val="2"/>
      </rPr>
      <t>(atteste de la disponibilité financière)</t>
    </r>
  </si>
  <si>
    <r>
      <t xml:space="preserve">Signature du-de la collaborateur-trice </t>
    </r>
    <r>
      <rPr>
        <sz val="10"/>
        <color theme="0"/>
        <rFont val="Tahoma"/>
        <family val="2"/>
      </rPr>
      <t>(atteste de la réalisation effective des heures supplémentaires)</t>
    </r>
  </si>
  <si>
    <t>Financement</t>
  </si>
  <si>
    <t>Taux d'activité</t>
  </si>
  <si>
    <t>Champs à remplir manuellement</t>
  </si>
  <si>
    <t>JOUR</t>
  </si>
  <si>
    <t>En rouge clair</t>
  </si>
  <si>
    <t>FACULTE / DEPARTEMENT / SERVICE :</t>
  </si>
  <si>
    <t>STATUT
DES HEURES</t>
  </si>
  <si>
    <r>
      <t xml:space="preserve">Montant à rémunérer </t>
    </r>
    <r>
      <rPr>
        <sz val="11"/>
        <color theme="0"/>
        <rFont val="Tahoma"/>
        <family val="2"/>
      </rPr>
      <t>(en CHF)</t>
    </r>
  </si>
  <si>
    <t>HEURES COMPLEMENTAIRES EFFECTUEES</t>
  </si>
  <si>
    <t>TOTAL HEURES A REMUNERER</t>
  </si>
  <si>
    <t xml:space="preserve">Travail de nuit (au-delà de 19h00) et le week-end </t>
  </si>
  <si>
    <t>Heures complémentaires : donne droit à la part vacances</t>
  </si>
  <si>
    <t>Champs remplis automatiquement à partir des informations détaillées</t>
  </si>
  <si>
    <t>Directive Mémento : 0139
Droits et devoirs des membres du personnel en matière d'horaire de travail</t>
  </si>
  <si>
    <t>Données calculées automatiquement par le formulaire</t>
  </si>
  <si>
    <t>Les heures complémentaires rémunérées par un financement DIP sont imputées sur le(s) centre(s) financier(s) utilisé(s) pour le paiement du salaire du-de la collaborateur-trice</t>
  </si>
  <si>
    <t>MERCI DE NE PAS INTERVENIR SUR CET ONGLET</t>
  </si>
  <si>
    <r>
      <t>Total heures à rémunérer</t>
    </r>
    <r>
      <rPr>
        <sz val="11"/>
        <color theme="0"/>
        <rFont val="Tahoma"/>
        <family val="2"/>
      </rPr>
      <t xml:space="preserve"> (en centièmes)</t>
    </r>
  </si>
  <si>
    <t>RECAPITULATION HEURES COMPLEMENTAIRES</t>
  </si>
  <si>
    <t>CONTROLES</t>
  </si>
  <si>
    <t>Contrôle vs. total</t>
  </si>
  <si>
    <t>Total heures Nuit/WE</t>
  </si>
  <si>
    <r>
      <t xml:space="preserve">Gestionnaire RH </t>
    </r>
    <r>
      <rPr>
        <sz val="10"/>
        <color theme="0"/>
        <rFont val="Tahoma"/>
        <family val="2"/>
      </rPr>
      <t>(vérifie et valide le formulaire)</t>
    </r>
  </si>
  <si>
    <t xml:space="preserve">Contrôle </t>
  </si>
  <si>
    <t>CONTRÔLE TOTAL</t>
  </si>
  <si>
    <t>NOMBRE ERREUR &gt; TOTAL HEURES EFFECTUEES</t>
  </si>
  <si>
    <r>
      <t>S</t>
    </r>
    <r>
      <rPr>
        <b/>
        <sz val="11"/>
        <color theme="0"/>
        <rFont val="Tahoma"/>
        <family val="2"/>
      </rPr>
      <t>ignature</t>
    </r>
    <r>
      <rPr>
        <b/>
        <sz val="12"/>
        <color theme="0"/>
        <rFont val="Tahoma"/>
        <family val="2"/>
      </rPr>
      <t xml:space="preserve"> RSRH </t>
    </r>
    <r>
      <rPr>
        <sz val="10"/>
        <color theme="0"/>
        <rFont val="Tahoma"/>
        <family val="2"/>
      </rPr>
      <t>(donne son accord au paiement)</t>
    </r>
  </si>
  <si>
    <t xml:space="preserve">A REMUNERER </t>
  </si>
  <si>
    <t>TOTAL HEURES EFFECTUEES (*)</t>
  </si>
  <si>
    <t>1. Le statut "A REMUNERER" est utilisé pour les heures complémentaires à payer en espèce. Une indemnité nuit/week-end peut être due</t>
  </si>
  <si>
    <r>
      <t xml:space="preserve">DECOMPTE DE PAIEMENT
DES </t>
    </r>
    <r>
      <rPr>
        <b/>
        <sz val="14"/>
        <color rgb="FFFFFF00"/>
        <rFont val="Tahoma"/>
        <family val="2"/>
      </rPr>
      <t>HEURES COMPLEMENTAIRES</t>
    </r>
    <r>
      <rPr>
        <b/>
        <sz val="14"/>
        <color theme="0"/>
        <rFont val="Tahoma"/>
        <family val="2"/>
      </rPr>
      <t xml:space="preserve"> et TRAVAIL DE NUIT/W-E </t>
    </r>
    <r>
      <rPr>
        <b/>
        <sz val="14"/>
        <color rgb="FFFFFF00"/>
        <rFont val="Tahoma"/>
        <family val="2"/>
      </rPr>
      <t>A REMUNERER</t>
    </r>
    <r>
      <rPr>
        <b/>
        <sz val="14"/>
        <color theme="0"/>
        <rFont val="Tahoma"/>
        <family val="2"/>
      </rPr>
      <t xml:space="preserve">
</t>
    </r>
    <r>
      <rPr>
        <b/>
        <sz val="12"/>
        <color theme="0"/>
        <rFont val="Tahoma"/>
        <family val="2"/>
      </rPr>
      <t>Personnel à temps partiel jusqu'à concurrence de 2080 heures annuelles</t>
    </r>
  </si>
  <si>
    <r>
      <t xml:space="preserve">TOTAL               </t>
    </r>
    <r>
      <rPr>
        <sz val="11"/>
        <color theme="0"/>
        <rFont val="Tahoma"/>
        <family val="2"/>
      </rPr>
      <t>HC + Indemnité</t>
    </r>
  </si>
  <si>
    <r>
      <t xml:space="preserve">DECOMPTE DE PAIEMENT des </t>
    </r>
    <r>
      <rPr>
        <b/>
        <sz val="14"/>
        <color rgb="FFFFFF00"/>
        <rFont val="Tahoma"/>
        <family val="2"/>
      </rPr>
      <t>HEURES</t>
    </r>
    <r>
      <rPr>
        <b/>
        <sz val="14"/>
        <color theme="0"/>
        <rFont val="Tahoma"/>
        <family val="2"/>
      </rPr>
      <t xml:space="preserve"> </t>
    </r>
    <r>
      <rPr>
        <b/>
        <sz val="14"/>
        <color rgb="FFFFFF00"/>
        <rFont val="Tahoma"/>
        <family val="2"/>
      </rPr>
      <t>COMPLEMENTAIRES</t>
    </r>
    <r>
      <rPr>
        <b/>
        <sz val="14"/>
        <color theme="0"/>
        <rFont val="Tahoma"/>
        <family val="2"/>
      </rPr>
      <t xml:space="preserve"> et
TRAVAIL DE NUIT/W-E </t>
    </r>
    <r>
      <rPr>
        <b/>
        <sz val="14"/>
        <color rgb="FFFFFF00"/>
        <rFont val="Tahoma"/>
        <family val="2"/>
      </rPr>
      <t>A REMUNERER</t>
    </r>
    <r>
      <rPr>
        <b/>
        <sz val="14"/>
        <color theme="0"/>
        <rFont val="Tahoma"/>
        <family val="2"/>
      </rPr>
      <t xml:space="preserve">
</t>
    </r>
    <r>
      <rPr>
        <b/>
        <sz val="12"/>
        <color theme="0"/>
        <rFont val="Tahoma"/>
        <family val="2"/>
      </rPr>
      <t>Personnel à temps partiel jusqu'à concurrence de 2080 heures annuelles</t>
    </r>
  </si>
  <si>
    <t>indemnité nuit/week-end est due</t>
  </si>
  <si>
    <t>2. Le statut "NUIT/WEEK-END" est utilisé pour les heures complémentaires déjà récupérées et/ou à récupérer l'année suivante pour lesquelles une</t>
  </si>
  <si>
    <r>
      <t xml:space="preserve">Paiements avec financement FONDS: Etiquette comptable obligatoire lorsque le fonds qui prend en charge les heures complémentaires est différent de celui qui finance le salaire.
et les décomptes pris en charge par les
PGU54 - </t>
    </r>
    <r>
      <rPr>
        <b/>
        <sz val="12"/>
        <color theme="0" tint="-0.499984740745262"/>
        <rFont val="Tahoma"/>
        <family val="2"/>
      </rPr>
      <t xml:space="preserve">Remplacements maternité
</t>
    </r>
    <r>
      <rPr>
        <sz val="12"/>
        <color theme="0" tint="-0.499984740745262"/>
        <rFont val="Tahoma"/>
        <family val="2"/>
      </rPr>
      <t xml:space="preserve">et PGU56 - </t>
    </r>
    <r>
      <rPr>
        <b/>
        <sz val="12"/>
        <color theme="0" tint="-0.499984740745262"/>
        <rFont val="Tahoma"/>
        <family val="2"/>
      </rPr>
      <t>Remplacements maladie</t>
    </r>
  </si>
  <si>
    <t>=&gt; indemnité complémentaire de CHF 7.80/heure</t>
  </si>
  <si>
    <t>Ind. Nuit/W-E (7.80/h) Nbre d'heures
à rémunérer</t>
  </si>
  <si>
    <r>
      <t xml:space="preserve">TOTAL </t>
    </r>
    <r>
      <rPr>
        <sz val="11"/>
        <color theme="0"/>
        <rFont val="Tahoma"/>
        <family val="2"/>
      </rPr>
      <t>ind. nuit/W-E (7.80/h)</t>
    </r>
  </si>
  <si>
    <t>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</si>
</sst>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hh&quot;h&quot;mm"/>
    <numFmt numFmtId="166" formatCode="[hh]&quot;h&quot;mm"/>
    <numFmt numFmtId="167" formatCode="0.0"/>
    <numFmt numFmtId="168" formatCode="[$CHF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Tahoma"/>
      <family val="2"/>
    </font>
    <font>
      <sz val="10"/>
      <color theme="0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b/>
      <sz val="13"/>
      <color theme="1"/>
      <name val="Tahoma"/>
      <family val="2"/>
    </font>
    <font>
      <sz val="11"/>
      <color theme="0" tint="-0.34998626667073579"/>
      <name val="Tahoma"/>
      <family val="2"/>
    </font>
    <font>
      <b/>
      <sz val="14"/>
      <color theme="0"/>
      <name val="Tahoma"/>
      <family val="2"/>
    </font>
    <font>
      <sz val="11"/>
      <color theme="0"/>
      <name val="Calibri"/>
      <family val="2"/>
      <scheme val="minor"/>
    </font>
    <font>
      <sz val="12"/>
      <color theme="0" tint="-0.499984740745262"/>
      <name val="Tahoma"/>
      <family val="2"/>
    </font>
    <font>
      <sz val="13"/>
      <color theme="0"/>
      <name val="Tahoma"/>
      <family val="2"/>
    </font>
    <font>
      <b/>
      <sz val="14"/>
      <color rgb="FFFFFF00"/>
      <name val="Tahoma"/>
      <family val="2"/>
    </font>
    <font>
      <b/>
      <sz val="12"/>
      <color theme="0" tint="-0.499984740745262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/>
      <diagonal/>
    </border>
    <border>
      <left/>
      <right/>
      <top style="medium">
        <color rgb="FF969696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4" fontId="4" fillId="7" borderId="2" xfId="0" applyNumberFormat="1" applyFont="1" applyFill="1" applyBorder="1" applyProtection="1">
      <protection hidden="1"/>
    </xf>
    <xf numFmtId="164" fontId="11" fillId="7" borderId="2" xfId="0" applyNumberFormat="1" applyFont="1" applyFill="1" applyBorder="1" applyAlignment="1" applyProtection="1">
      <alignment vertical="center"/>
      <protection hidden="1"/>
    </xf>
    <xf numFmtId="166" fontId="14" fillId="7" borderId="2" xfId="0" applyNumberFormat="1" applyFont="1" applyFill="1" applyBorder="1" applyProtection="1">
      <protection hidden="1"/>
    </xf>
    <xf numFmtId="165" fontId="0" fillId="11" borderId="0" xfId="0" applyNumberFormat="1" applyFill="1"/>
    <xf numFmtId="0" fontId="0" fillId="11" borderId="0" xfId="0" applyFill="1"/>
    <xf numFmtId="20" fontId="0" fillId="11" borderId="0" xfId="0" applyNumberFormat="1" applyFill="1"/>
    <xf numFmtId="166" fontId="1" fillId="7" borderId="2" xfId="0" applyNumberFormat="1" applyFont="1" applyFill="1" applyBorder="1" applyProtection="1">
      <protection hidden="1"/>
    </xf>
    <xf numFmtId="0" fontId="1" fillId="5" borderId="3" xfId="0" applyFont="1" applyFill="1" applyBorder="1" applyProtection="1">
      <protection hidden="1"/>
    </xf>
    <xf numFmtId="0" fontId="1" fillId="5" borderId="4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5" borderId="6" xfId="0" applyFont="1" applyFill="1" applyBorder="1" applyProtection="1">
      <protection hidden="1"/>
    </xf>
    <xf numFmtId="0" fontId="1" fillId="5" borderId="0" xfId="0" applyFont="1" applyFill="1" applyAlignment="1" applyProtection="1">
      <alignment vertical="top"/>
      <protection hidden="1"/>
    </xf>
    <xf numFmtId="0" fontId="11" fillId="4" borderId="1" xfId="0" applyFont="1" applyFill="1" applyBorder="1" applyAlignment="1" applyProtection="1">
      <alignment vertical="center" wrapText="1"/>
      <protection hidden="1"/>
    </xf>
    <xf numFmtId="0" fontId="11" fillId="3" borderId="22" xfId="0" applyFont="1" applyFill="1" applyBorder="1" applyAlignment="1" applyProtection="1">
      <alignment vertical="center" wrapText="1"/>
      <protection hidden="1"/>
    </xf>
    <xf numFmtId="0" fontId="5" fillId="5" borderId="6" xfId="0" applyFont="1" applyFill="1" applyBorder="1" applyProtection="1">
      <protection hidden="1"/>
    </xf>
    <xf numFmtId="0" fontId="5" fillId="5" borderId="0" xfId="0" applyFont="1" applyFill="1" applyProtection="1">
      <protection hidden="1"/>
    </xf>
    <xf numFmtId="0" fontId="8" fillId="5" borderId="0" xfId="0" applyFont="1" applyFill="1" applyProtection="1">
      <protection hidden="1"/>
    </xf>
    <xf numFmtId="0" fontId="19" fillId="2" borderId="2" xfId="0" applyFont="1" applyFill="1" applyBorder="1" applyProtection="1">
      <protection hidden="1"/>
    </xf>
    <xf numFmtId="0" fontId="2" fillId="5" borderId="6" xfId="0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1" fillId="5" borderId="7" xfId="0" applyNumberFormat="1" applyFont="1" applyFill="1" applyBorder="1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9" fillId="5" borderId="0" xfId="0" applyFont="1" applyFill="1" applyProtection="1">
      <protection hidden="1"/>
    </xf>
    <xf numFmtId="0" fontId="8" fillId="6" borderId="2" xfId="0" applyFont="1" applyFill="1" applyBorder="1" applyAlignment="1" applyProtection="1">
      <alignment horizontal="center"/>
      <protection locked="0" hidden="1"/>
    </xf>
    <xf numFmtId="10" fontId="8" fillId="6" borderId="2" xfId="0" applyNumberFormat="1" applyFont="1" applyFill="1" applyBorder="1" applyAlignment="1" applyProtection="1">
      <alignment horizontal="center"/>
      <protection locked="0" hidden="1"/>
    </xf>
    <xf numFmtId="14" fontId="11" fillId="6" borderId="2" xfId="0" applyNumberFormat="1" applyFont="1" applyFill="1" applyBorder="1" applyAlignment="1" applyProtection="1">
      <alignment vertical="center"/>
      <protection locked="0" hidden="1"/>
    </xf>
    <xf numFmtId="165" fontId="1" fillId="6" borderId="2" xfId="0" applyNumberFormat="1" applyFont="1" applyFill="1" applyBorder="1" applyAlignment="1" applyProtection="1">
      <alignment vertical="center"/>
      <protection locked="0" hidden="1"/>
    </xf>
    <xf numFmtId="20" fontId="11" fillId="6" borderId="2" xfId="0" applyNumberFormat="1" applyFont="1" applyFill="1" applyBorder="1" applyAlignment="1" applyProtection="1">
      <alignment vertical="center"/>
      <protection locked="0" hidden="1"/>
    </xf>
    <xf numFmtId="0" fontId="11" fillId="4" borderId="2" xfId="0" applyFont="1" applyFill="1" applyBorder="1" applyAlignment="1" applyProtection="1">
      <alignment vertical="center" wrapText="1"/>
      <protection hidden="1"/>
    </xf>
    <xf numFmtId="0" fontId="11" fillId="8" borderId="2" xfId="0" applyFont="1" applyFill="1" applyBorder="1" applyAlignment="1" applyProtection="1">
      <alignment vertical="center" wrapText="1"/>
      <protection hidden="1"/>
    </xf>
    <xf numFmtId="0" fontId="8" fillId="9" borderId="2" xfId="0" applyFont="1" applyFill="1" applyBorder="1" applyAlignment="1" applyProtection="1">
      <alignment horizontal="center"/>
      <protection hidden="1"/>
    </xf>
    <xf numFmtId="10" fontId="8" fillId="9" borderId="2" xfId="0" applyNumberFormat="1" applyFont="1" applyFill="1" applyBorder="1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  <xf numFmtId="9" fontId="15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center"/>
      <protection hidden="1"/>
    </xf>
    <xf numFmtId="0" fontId="10" fillId="2" borderId="11" xfId="0" applyFont="1" applyFill="1" applyBorder="1" applyAlignment="1" applyProtection="1">
      <alignment horizontal="left" vertical="center"/>
      <protection hidden="1"/>
    </xf>
    <xf numFmtId="3" fontId="4" fillId="6" borderId="4" xfId="0" applyNumberFormat="1" applyFont="1" applyFill="1" applyBorder="1" applyAlignment="1" applyProtection="1">
      <alignment horizontal="center" vertical="center"/>
      <protection locked="0" hidden="1"/>
    </xf>
    <xf numFmtId="3" fontId="4" fillId="6" borderId="2" xfId="0" applyNumberFormat="1" applyFont="1" applyFill="1" applyBorder="1" applyAlignment="1" applyProtection="1">
      <alignment horizontal="center" vertical="center"/>
      <protection locked="0" hidden="1"/>
    </xf>
    <xf numFmtId="0" fontId="25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/>
      <protection hidden="1"/>
    </xf>
    <xf numFmtId="166" fontId="14" fillId="13" borderId="2" xfId="0" applyNumberFormat="1" applyFont="1" applyFill="1" applyBorder="1" applyAlignment="1" applyProtection="1">
      <alignment horizontal="center"/>
      <protection hidden="1"/>
    </xf>
    <xf numFmtId="4" fontId="4" fillId="8" borderId="13" xfId="0" applyNumberFormat="1" applyFont="1" applyFill="1" applyBorder="1" applyAlignment="1" applyProtection="1">
      <alignment horizontal="center" vertical="center"/>
      <protection hidden="1"/>
    </xf>
    <xf numFmtId="4" fontId="14" fillId="6" borderId="2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10" fillId="2" borderId="10" xfId="0" applyFont="1" applyFill="1" applyBorder="1" applyAlignment="1" applyProtection="1">
      <alignment horizontal="left" vertical="center"/>
      <protection hidden="1"/>
    </xf>
    <xf numFmtId="166" fontId="1" fillId="6" borderId="2" xfId="0" applyNumberFormat="1" applyFont="1" applyFill="1" applyBorder="1" applyProtection="1">
      <protection locked="0"/>
    </xf>
    <xf numFmtId="4" fontId="4" fillId="6" borderId="2" xfId="0" applyNumberFormat="1" applyFont="1" applyFill="1" applyBorder="1" applyProtection="1">
      <protection hidden="1"/>
    </xf>
    <xf numFmtId="166" fontId="14" fillId="6" borderId="2" xfId="0" applyNumberFormat="1" applyFont="1" applyFill="1" applyBorder="1" applyProtection="1">
      <protection hidden="1"/>
    </xf>
    <xf numFmtId="1" fontId="1" fillId="5" borderId="0" xfId="0" applyNumberFormat="1" applyFont="1" applyFill="1" applyAlignment="1" applyProtection="1">
      <alignment horizontal="right"/>
      <protection hidden="1"/>
    </xf>
    <xf numFmtId="167" fontId="14" fillId="13" borderId="2" xfId="0" applyNumberFormat="1" applyFont="1" applyFill="1" applyBorder="1" applyAlignment="1" applyProtection="1">
      <alignment horizontal="center"/>
      <protection hidden="1"/>
    </xf>
    <xf numFmtId="0" fontId="1" fillId="14" borderId="0" xfId="0" applyFont="1" applyFill="1" applyProtection="1">
      <protection hidden="1"/>
    </xf>
    <xf numFmtId="0" fontId="9" fillId="15" borderId="0" xfId="0" applyFont="1" applyFill="1" applyProtection="1">
      <protection hidden="1"/>
    </xf>
    <xf numFmtId="0" fontId="1" fillId="15" borderId="0" xfId="0" applyFont="1" applyFill="1" applyProtection="1">
      <protection hidden="1"/>
    </xf>
    <xf numFmtId="0" fontId="26" fillId="15" borderId="0" xfId="0" applyFont="1" applyFill="1" applyProtection="1">
      <protection hidden="1"/>
    </xf>
    <xf numFmtId="0" fontId="2" fillId="15" borderId="0" xfId="0" applyFont="1" applyFill="1" applyProtection="1">
      <protection hidden="1"/>
    </xf>
    <xf numFmtId="165" fontId="27" fillId="15" borderId="0" xfId="0" applyNumberFormat="1" applyFont="1" applyFill="1" applyProtection="1">
      <protection hidden="1"/>
    </xf>
    <xf numFmtId="0" fontId="9" fillId="15" borderId="0" xfId="0" applyFont="1" applyFill="1" applyAlignment="1" applyProtection="1">
      <alignment vertical="center"/>
      <protection hidden="1"/>
    </xf>
    <xf numFmtId="0" fontId="1" fillId="1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horizontal="center" vertical="top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4" fontId="8" fillId="5" borderId="0" xfId="0" applyNumberFormat="1" applyFont="1" applyFill="1" applyAlignment="1" applyProtection="1">
      <alignment horizontal="center" vertical="center" wrapText="1"/>
      <protection hidden="1"/>
    </xf>
    <xf numFmtId="9" fontId="15" fillId="5" borderId="0" xfId="0" applyNumberFormat="1" applyFont="1" applyFill="1" applyAlignment="1" applyProtection="1">
      <alignment horizontal="center" vertical="center"/>
      <protection hidden="1"/>
    </xf>
    <xf numFmtId="9" fontId="15" fillId="5" borderId="12" xfId="0" applyNumberFormat="1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Protection="1">
      <protection hidden="1"/>
    </xf>
    <xf numFmtId="168" fontId="5" fillId="8" borderId="2" xfId="0" applyNumberFormat="1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4" fontId="5" fillId="5" borderId="0" xfId="0" applyNumberFormat="1" applyFont="1" applyFill="1" applyAlignment="1" applyProtection="1">
      <alignment horizontal="center" vertical="center"/>
      <protection hidden="1"/>
    </xf>
    <xf numFmtId="4" fontId="28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0" xfId="0" applyFont="1" applyFill="1" applyProtection="1">
      <protection hidden="1"/>
    </xf>
    <xf numFmtId="0" fontId="8" fillId="15" borderId="0" xfId="0" applyFont="1" applyFill="1" applyProtection="1">
      <protection hidden="1"/>
    </xf>
    <xf numFmtId="0" fontId="12" fillId="2" borderId="18" xfId="0" applyFont="1" applyFill="1" applyBorder="1" applyAlignment="1" applyProtection="1">
      <alignment vertical="center" wrapText="1"/>
      <protection hidden="1"/>
    </xf>
    <xf numFmtId="0" fontId="8" fillId="6" borderId="2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left"/>
      <protection locked="0" hidden="1"/>
    </xf>
    <xf numFmtId="0" fontId="0" fillId="6" borderId="12" xfId="0" applyFill="1" applyBorder="1" applyAlignment="1" applyProtection="1">
      <alignment horizontal="left"/>
      <protection locked="0" hidden="1"/>
    </xf>
    <xf numFmtId="0" fontId="0" fillId="6" borderId="13" xfId="0" applyFill="1" applyBorder="1" applyAlignment="1" applyProtection="1">
      <alignment horizontal="left"/>
      <protection locked="0"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19" fillId="2" borderId="12" xfId="0" applyFont="1" applyFill="1" applyBorder="1" applyAlignment="1" applyProtection="1">
      <alignment horizontal="left"/>
      <protection hidden="1"/>
    </xf>
    <xf numFmtId="0" fontId="8" fillId="6" borderId="12" xfId="0" applyFont="1" applyFill="1" applyBorder="1" applyAlignment="1" applyProtection="1">
      <alignment horizontal="left"/>
      <protection locked="0" hidden="1"/>
    </xf>
    <xf numFmtId="0" fontId="8" fillId="6" borderId="13" xfId="0" applyFont="1" applyFill="1" applyBorder="1" applyAlignment="1" applyProtection="1">
      <alignment horizontal="left"/>
      <protection locked="0" hidden="1"/>
    </xf>
    <xf numFmtId="0" fontId="2" fillId="5" borderId="4" xfId="0" applyFont="1" applyFill="1" applyBorder="1" applyAlignment="1" applyProtection="1">
      <alignment horizontal="center" vertical="top" wrapText="1"/>
      <protection hidden="1"/>
    </xf>
    <xf numFmtId="0" fontId="2" fillId="5" borderId="0" xfId="0" applyFont="1" applyFill="1" applyAlignment="1" applyProtection="1">
      <alignment horizontal="center" vertical="top" wrapText="1"/>
      <protection hidden="1"/>
    </xf>
    <xf numFmtId="0" fontId="16" fillId="2" borderId="3" xfId="0" applyFont="1" applyFill="1" applyBorder="1" applyAlignment="1" applyProtection="1">
      <alignment horizontal="center" vertical="top" wrapText="1"/>
      <protection hidden="1"/>
    </xf>
    <xf numFmtId="0" fontId="17" fillId="0" borderId="4" xfId="0" applyFont="1" applyBorder="1" applyAlignment="1" applyProtection="1">
      <alignment horizontal="center" vertical="top" wrapText="1"/>
      <protection hidden="1"/>
    </xf>
    <xf numFmtId="0" fontId="17" fillId="0" borderId="6" xfId="0" applyFont="1" applyBorder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vertical="top" wrapText="1"/>
      <protection hidden="1"/>
    </xf>
    <xf numFmtId="0" fontId="17" fillId="0" borderId="8" xfId="0" applyFont="1" applyBorder="1" applyAlignment="1" applyProtection="1">
      <alignment horizontal="center" vertical="top" wrapText="1"/>
      <protection hidden="1"/>
    </xf>
    <xf numFmtId="0" fontId="17" fillId="0" borderId="9" xfId="0" applyFont="1" applyBorder="1" applyAlignment="1" applyProtection="1">
      <alignment horizontal="center" vertical="top" wrapText="1"/>
      <protection hidden="1"/>
    </xf>
    <xf numFmtId="0" fontId="12" fillId="2" borderId="23" xfId="0" applyFont="1" applyFill="1" applyBorder="1" applyAlignment="1" applyProtection="1">
      <alignment vertical="center" wrapText="1"/>
      <protection hidden="1"/>
    </xf>
    <xf numFmtId="0" fontId="13" fillId="2" borderId="23" xfId="0" applyFont="1" applyFill="1" applyBorder="1" applyAlignment="1" applyProtection="1">
      <alignment vertical="center" wrapText="1"/>
      <protection hidden="1"/>
    </xf>
    <xf numFmtId="0" fontId="11" fillId="4" borderId="24" xfId="0" applyFont="1" applyFill="1" applyBorder="1" applyAlignment="1" applyProtection="1">
      <alignment horizontal="left" vertical="center" wrapText="1"/>
      <protection hidden="1"/>
    </xf>
    <xf numFmtId="0" fontId="6" fillId="2" borderId="11" xfId="0" applyFont="1" applyFill="1" applyBorder="1" applyAlignment="1" applyProtection="1">
      <alignment horizontal="left" vertical="center"/>
      <protection hidden="1"/>
    </xf>
    <xf numFmtId="0" fontId="6" fillId="2" borderId="12" xfId="0" applyFont="1" applyFill="1" applyBorder="1" applyAlignment="1" applyProtection="1">
      <alignment horizontal="left" vertical="center"/>
      <protection hidden="1"/>
    </xf>
    <xf numFmtId="0" fontId="6" fillId="2" borderId="13" xfId="0" applyFont="1" applyFill="1" applyBorder="1" applyAlignment="1" applyProtection="1">
      <alignment horizontal="left" vertical="center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20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left"/>
      <protection hidden="1"/>
    </xf>
    <xf numFmtId="0" fontId="6" fillId="2" borderId="13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 vertical="top" wrapText="1"/>
      <protection hidden="1"/>
    </xf>
    <xf numFmtId="0" fontId="1" fillId="5" borderId="11" xfId="0" applyFont="1" applyFill="1" applyBorder="1" applyAlignment="1" applyProtection="1">
      <alignment horizontal="center" vertical="top" wrapText="1"/>
      <protection hidden="1"/>
    </xf>
    <xf numFmtId="0" fontId="1" fillId="5" borderId="12" xfId="0" applyFont="1" applyFill="1" applyBorder="1" applyAlignment="1" applyProtection="1">
      <alignment horizontal="center" vertical="top" wrapText="1"/>
      <protection hidden="1"/>
    </xf>
    <xf numFmtId="0" fontId="1" fillId="5" borderId="13" xfId="0" applyFont="1" applyFill="1" applyBorder="1" applyAlignment="1" applyProtection="1">
      <alignment horizontal="center" vertical="top" wrapText="1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6" xfId="0" quotePrefix="1" applyFont="1" applyFill="1" applyBorder="1" applyAlignment="1" applyProtection="1">
      <alignment horizontal="center" vertical="center"/>
      <protection hidden="1"/>
    </xf>
    <xf numFmtId="0" fontId="11" fillId="3" borderId="2" xfId="0" applyFont="1" applyFill="1" applyBorder="1" applyAlignment="1" applyProtection="1">
      <alignment horizontal="left" vertical="center" wrapText="1"/>
      <protection hidden="1"/>
    </xf>
    <xf numFmtId="14" fontId="8" fillId="6" borderId="4" xfId="0" applyNumberFormat="1" applyFont="1" applyFill="1" applyBorder="1" applyAlignment="1" applyProtection="1">
      <alignment horizontal="left" vertical="center"/>
      <protection locked="0" hidden="1"/>
    </xf>
    <xf numFmtId="14" fontId="8" fillId="6" borderId="5" xfId="0" applyNumberFormat="1" applyFont="1" applyFill="1" applyBorder="1" applyAlignment="1" applyProtection="1">
      <alignment horizontal="left" vertical="center"/>
      <protection locked="0" hidden="1"/>
    </xf>
    <xf numFmtId="14" fontId="8" fillId="6" borderId="9" xfId="0" applyNumberFormat="1" applyFont="1" applyFill="1" applyBorder="1" applyAlignment="1" applyProtection="1">
      <alignment horizontal="left" vertical="center"/>
      <protection locked="0" hidden="1"/>
    </xf>
    <xf numFmtId="14" fontId="8" fillId="6" borderId="10" xfId="0" applyNumberFormat="1" applyFont="1" applyFill="1" applyBorder="1" applyAlignment="1" applyProtection="1">
      <alignment horizontal="left" vertical="center"/>
      <protection locked="0" hidden="1"/>
    </xf>
    <xf numFmtId="0" fontId="10" fillId="2" borderId="4" xfId="0" applyFont="1" applyFill="1" applyBorder="1" applyAlignment="1" applyProtection="1">
      <alignment horizontal="left" vertical="top" wrapText="1"/>
      <protection hidden="1"/>
    </xf>
    <xf numFmtId="0" fontId="10" fillId="2" borderId="5" xfId="0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0" fontId="8" fillId="5" borderId="8" xfId="0" quotePrefix="1" applyFont="1" applyFill="1" applyBorder="1" applyAlignment="1" applyProtection="1">
      <alignment horizontal="center" vertical="center"/>
      <protection hidden="1"/>
    </xf>
    <xf numFmtId="0" fontId="8" fillId="5" borderId="9" xfId="0" quotePrefix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vertical="top" wrapText="1"/>
      <protection hidden="1"/>
    </xf>
    <xf numFmtId="0" fontId="8" fillId="6" borderId="3" xfId="0" applyFont="1" applyFill="1" applyBorder="1" applyAlignment="1" applyProtection="1">
      <alignment horizontal="left" vertical="top" wrapText="1"/>
      <protection locked="0" hidden="1"/>
    </xf>
    <xf numFmtId="0" fontId="8" fillId="6" borderId="4" xfId="0" applyFont="1" applyFill="1" applyBorder="1" applyAlignment="1" applyProtection="1">
      <alignment horizontal="left" vertical="top" wrapText="1"/>
      <protection locked="0" hidden="1"/>
    </xf>
    <xf numFmtId="0" fontId="8" fillId="6" borderId="6" xfId="0" applyFont="1" applyFill="1" applyBorder="1" applyAlignment="1" applyProtection="1">
      <alignment horizontal="left" vertical="top" wrapText="1"/>
      <protection locked="0" hidden="1"/>
    </xf>
    <xf numFmtId="0" fontId="8" fillId="6" borderId="0" xfId="0" applyFont="1" applyFill="1" applyAlignment="1" applyProtection="1">
      <alignment horizontal="left" vertical="top" wrapText="1"/>
      <protection locked="0" hidden="1"/>
    </xf>
    <xf numFmtId="0" fontId="8" fillId="6" borderId="8" xfId="0" applyFont="1" applyFill="1" applyBorder="1" applyAlignment="1" applyProtection="1">
      <alignment horizontal="left" vertical="top" wrapText="1"/>
      <protection locked="0" hidden="1"/>
    </xf>
    <xf numFmtId="0" fontId="8" fillId="6" borderId="9" xfId="0" applyFont="1" applyFill="1" applyBorder="1" applyAlignment="1" applyProtection="1">
      <alignment horizontal="left" vertical="top" wrapText="1"/>
      <protection locked="0" hidden="1"/>
    </xf>
    <xf numFmtId="14" fontId="8" fillId="6" borderId="2" xfId="0" applyNumberFormat="1" applyFont="1" applyFill="1" applyBorder="1" applyAlignment="1" applyProtection="1">
      <alignment horizontal="left" vertical="center"/>
      <protection locked="0" hidden="1"/>
    </xf>
    <xf numFmtId="14" fontId="8" fillId="6" borderId="11" xfId="0" applyNumberFormat="1" applyFont="1" applyFill="1" applyBorder="1" applyAlignment="1" applyProtection="1">
      <alignment horizontal="left" vertical="center"/>
      <protection locked="0" hidden="1"/>
    </xf>
    <xf numFmtId="14" fontId="8" fillId="6" borderId="13" xfId="0" applyNumberFormat="1" applyFont="1" applyFill="1" applyBorder="1" applyAlignment="1" applyProtection="1">
      <alignment horizontal="left" vertical="center"/>
      <protection locked="0" hidden="1"/>
    </xf>
    <xf numFmtId="0" fontId="1" fillId="10" borderId="3" xfId="0" applyFont="1" applyFill="1" applyBorder="1" applyAlignment="1" applyProtection="1">
      <alignment horizontal="left" vertical="top" wrapText="1"/>
      <protection hidden="1"/>
    </xf>
    <xf numFmtId="0" fontId="1" fillId="10" borderId="4" xfId="0" applyFont="1" applyFill="1" applyBorder="1" applyAlignment="1" applyProtection="1">
      <alignment horizontal="left" vertical="top" wrapText="1"/>
      <protection hidden="1"/>
    </xf>
    <xf numFmtId="0" fontId="1" fillId="10" borderId="8" xfId="0" applyFont="1" applyFill="1" applyBorder="1" applyAlignment="1" applyProtection="1">
      <alignment horizontal="left" vertical="top" wrapText="1"/>
      <protection hidden="1"/>
    </xf>
    <xf numFmtId="0" fontId="1" fillId="10" borderId="9" xfId="0" applyFont="1" applyFill="1" applyBorder="1" applyAlignment="1" applyProtection="1">
      <alignment horizontal="left" vertical="top" wrapText="1"/>
      <protection hidden="1"/>
    </xf>
    <xf numFmtId="0" fontId="16" fillId="2" borderId="3" xfId="0" applyFont="1" applyFill="1" applyBorder="1" applyAlignment="1" applyProtection="1">
      <alignment horizontal="left" vertical="center" wrapText="1"/>
      <protection hidden="1"/>
    </xf>
    <xf numFmtId="0" fontId="1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1" fillId="5" borderId="0" xfId="0" quotePrefix="1" applyFont="1" applyFill="1" applyAlignment="1" applyProtection="1">
      <alignment horizontal="left" vertical="center"/>
      <protection hidden="1"/>
    </xf>
    <xf numFmtId="0" fontId="1" fillId="5" borderId="7" xfId="0" quotePrefix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0" fillId="0" borderId="7" xfId="0" applyBorder="1" applyProtection="1">
      <protection hidden="1"/>
    </xf>
    <xf numFmtId="0" fontId="19" fillId="2" borderId="13" xfId="0" applyFont="1" applyFill="1" applyBorder="1" applyAlignment="1" applyProtection="1">
      <alignment horizontal="left"/>
      <protection hidden="1"/>
    </xf>
    <xf numFmtId="0" fontId="1" fillId="5" borderId="13" xfId="0" applyFont="1" applyFill="1" applyBorder="1" applyAlignment="1" applyProtection="1">
      <alignment horizontal="center" vertical="top"/>
      <protection hidden="1"/>
    </xf>
    <xf numFmtId="0" fontId="1" fillId="5" borderId="2" xfId="0" applyFont="1" applyFill="1" applyBorder="1" applyAlignment="1" applyProtection="1">
      <alignment horizontal="center" vertical="top"/>
      <protection hidden="1"/>
    </xf>
    <xf numFmtId="0" fontId="1" fillId="5" borderId="11" xfId="0" applyFont="1" applyFill="1" applyBorder="1" applyAlignment="1" applyProtection="1">
      <alignment horizontal="center" vertical="top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8" fillId="8" borderId="2" xfId="0" applyFont="1" applyFill="1" applyBorder="1" applyAlignment="1" applyProtection="1">
      <alignment horizontal="left"/>
      <protection hidden="1"/>
    </xf>
    <xf numFmtId="0" fontId="16" fillId="2" borderId="6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1" fillId="8" borderId="11" xfId="0" applyFont="1" applyFill="1" applyBorder="1" applyAlignment="1" applyProtection="1">
      <alignment horizontal="center" vertical="center" wrapText="1"/>
      <protection hidden="1"/>
    </xf>
    <xf numFmtId="0" fontId="11" fillId="8" borderId="12" xfId="0" applyFont="1" applyFill="1" applyBorder="1" applyAlignment="1" applyProtection="1">
      <alignment horizontal="center" vertical="center" wrapText="1"/>
      <protection hidden="1"/>
    </xf>
    <xf numFmtId="0" fontId="11" fillId="8" borderId="13" xfId="0" applyFont="1" applyFill="1" applyBorder="1" applyAlignment="1" applyProtection="1">
      <alignment horizontal="center" vertical="center" wrapText="1"/>
      <protection hidden="1"/>
    </xf>
    <xf numFmtId="0" fontId="8" fillId="8" borderId="11" xfId="0" applyFont="1" applyFill="1" applyBorder="1" applyAlignment="1" applyProtection="1">
      <alignment horizontal="center"/>
      <protection hidden="1"/>
    </xf>
    <xf numFmtId="0" fontId="8" fillId="8" borderId="12" xfId="0" applyFont="1" applyFill="1" applyBorder="1" applyAlignment="1" applyProtection="1">
      <alignment horizontal="center"/>
      <protection hidden="1"/>
    </xf>
    <xf numFmtId="0" fontId="8" fillId="8" borderId="1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8" fillId="6" borderId="25" xfId="0" applyFont="1" applyFill="1" applyBorder="1" applyAlignment="1" applyProtection="1">
      <alignment horizontal="left" vertical="top" wrapText="1"/>
      <protection locked="0" hidden="1"/>
    </xf>
    <xf numFmtId="0" fontId="8" fillId="6" borderId="26" xfId="0" applyFont="1" applyFill="1" applyBorder="1" applyAlignment="1" applyProtection="1">
      <alignment horizontal="left" vertical="top" wrapText="1"/>
      <protection locked="0" hidden="1"/>
    </xf>
    <xf numFmtId="0" fontId="8" fillId="6" borderId="27" xfId="0" applyFont="1" applyFill="1" applyBorder="1" applyAlignment="1" applyProtection="1">
      <alignment horizontal="left" vertical="top" wrapText="1"/>
      <protection locked="0" hidden="1"/>
    </xf>
    <xf numFmtId="0" fontId="8" fillId="6" borderId="28" xfId="0" applyFont="1" applyFill="1" applyBorder="1" applyAlignment="1" applyProtection="1">
      <alignment horizontal="left" vertical="top" wrapText="1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left" vertical="center"/>
      <protection hidden="1"/>
    </xf>
    <xf numFmtId="0" fontId="10" fillId="2" borderId="9" xfId="0" applyFont="1" applyFill="1" applyBorder="1" applyAlignment="1" applyProtection="1">
      <alignment horizontal="left" vertical="center"/>
      <protection hidden="1"/>
    </xf>
    <xf numFmtId="0" fontId="18" fillId="6" borderId="3" xfId="0" applyFont="1" applyFill="1" applyBorder="1" applyAlignment="1">
      <alignment horizontal="center" vertical="top" textRotation="45" wrapText="1"/>
    </xf>
    <xf numFmtId="0" fontId="18" fillId="6" borderId="4" xfId="0" applyFont="1" applyFill="1" applyBorder="1" applyAlignment="1">
      <alignment horizontal="center" vertical="top" textRotation="45" wrapText="1"/>
    </xf>
    <xf numFmtId="0" fontId="18" fillId="6" borderId="6" xfId="0" applyFont="1" applyFill="1" applyBorder="1" applyAlignment="1">
      <alignment horizontal="center" vertical="top" textRotation="45" wrapText="1"/>
    </xf>
    <xf numFmtId="0" fontId="18" fillId="6" borderId="0" xfId="0" applyFont="1" applyFill="1" applyAlignment="1">
      <alignment horizontal="center" vertical="top" textRotation="45" wrapText="1"/>
    </xf>
    <xf numFmtId="0" fontId="18" fillId="6" borderId="8" xfId="0" applyFont="1" applyFill="1" applyBorder="1" applyAlignment="1">
      <alignment horizontal="center" vertical="top" textRotation="45" wrapText="1"/>
    </xf>
    <xf numFmtId="0" fontId="18" fillId="6" borderId="9" xfId="0" applyFont="1" applyFill="1" applyBorder="1" applyAlignment="1">
      <alignment horizontal="center" vertical="top" textRotation="45" wrapText="1"/>
    </xf>
    <xf numFmtId="0" fontId="6" fillId="2" borderId="15" xfId="0" applyFont="1" applyFill="1" applyBorder="1" applyAlignment="1" applyProtection="1">
      <alignment horizontal="left" vertical="center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hidden="1"/>
    </xf>
    <xf numFmtId="0" fontId="22" fillId="12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>
          <bgColor rgb="FFFFC000"/>
        </patternFill>
      </fill>
    </dxf>
    <dxf>
      <font>
        <color theme="9" tint="0.59996337778862885"/>
      </font>
    </dxf>
    <dxf>
      <font>
        <color theme="9" tint="0.59996337778862885"/>
      </font>
    </dxf>
    <dxf>
      <fill>
        <patternFill>
          <bgColor rgb="FFFFC000"/>
        </patternFill>
      </fill>
    </dxf>
    <dxf>
      <font>
        <color theme="9" tint="0.59996337778862885"/>
      </font>
    </dxf>
  </dxfs>
  <tableStyles count="0" defaultTableStyle="TableStyleMedium9" defaultPivotStyle="PivotStyleLight16"/>
  <colors>
    <mruColors>
      <color rgb="FFCCFFCC"/>
      <color rgb="FFC0C0C0"/>
      <color rgb="FFFF9999"/>
      <color rgb="FFFF7C80"/>
      <color rgb="FF969696"/>
      <color rgb="FFFFFFCC"/>
      <color rgb="FFCCFFFF"/>
      <color rgb="FFCCECFF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147356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00006" cy="119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147356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98885" cy="1192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D96"/>
  <sheetViews>
    <sheetView showGridLines="0" tabSelected="1" topLeftCell="A59" zoomScale="85" zoomScaleNormal="85" workbookViewId="0">
      <selection activeCell="H86" sqref="H86"/>
    </sheetView>
  </sheetViews>
  <sheetFormatPr baseColWidth="10" defaultColWidth="11.44140625" defaultRowHeight="13.8" outlineLevelRow="1" x14ac:dyDescent="0.25"/>
  <cols>
    <col min="1" max="1" width="17.33203125" style="10" bestFit="1" customWidth="1"/>
    <col min="2" max="2" width="15" style="10" customWidth="1"/>
    <col min="3" max="3" width="17.109375" style="10" bestFit="1" customWidth="1"/>
    <col min="4" max="4" width="19" style="10" customWidth="1"/>
    <col min="5" max="5" width="18.33203125" style="10" customWidth="1"/>
    <col min="6" max="6" width="20.88671875" style="10" customWidth="1"/>
    <col min="7" max="7" width="3.6640625" style="10" customWidth="1"/>
    <col min="8" max="8" width="18.109375" style="10" customWidth="1"/>
    <col min="9" max="9" width="3.44140625" style="10" customWidth="1"/>
    <col min="10" max="10" width="22.44140625" style="10" customWidth="1"/>
    <col min="11" max="11" width="11.44140625" style="56"/>
    <col min="12" max="12" width="12.33203125" style="56" bestFit="1" customWidth="1"/>
    <col min="13" max="14" width="11.44140625" style="56"/>
    <col min="15" max="16384" width="11.44140625" style="57"/>
  </cols>
  <sheetData>
    <row r="1" spans="1:12" ht="15" customHeight="1" x14ac:dyDescent="0.25">
      <c r="A1" s="8"/>
      <c r="B1" s="9"/>
      <c r="C1" s="9"/>
      <c r="D1" s="87" t="s">
        <v>55</v>
      </c>
      <c r="E1" s="88"/>
      <c r="F1" s="88"/>
      <c r="G1" s="88"/>
      <c r="H1" s="88"/>
      <c r="I1" s="88"/>
      <c r="J1" s="88"/>
    </row>
    <row r="2" spans="1:12" ht="33" customHeight="1" x14ac:dyDescent="0.25">
      <c r="A2" s="11"/>
      <c r="D2" s="89"/>
      <c r="E2" s="90"/>
      <c r="F2" s="90"/>
      <c r="G2" s="90"/>
      <c r="H2" s="90"/>
      <c r="I2" s="90"/>
      <c r="J2" s="90"/>
    </row>
    <row r="3" spans="1:12" x14ac:dyDescent="0.25">
      <c r="A3" s="11"/>
      <c r="D3" s="91"/>
      <c r="E3" s="92"/>
      <c r="F3" s="92"/>
      <c r="G3" s="92"/>
      <c r="H3" s="92"/>
      <c r="I3" s="92"/>
      <c r="J3" s="92"/>
    </row>
    <row r="4" spans="1:12" ht="34.5" customHeight="1" x14ac:dyDescent="0.25">
      <c r="A4" s="11"/>
      <c r="D4" s="107" t="s">
        <v>36</v>
      </c>
      <c r="E4" s="108"/>
      <c r="F4" s="108"/>
      <c r="G4" s="108"/>
      <c r="H4" s="108"/>
      <c r="I4" s="108"/>
      <c r="J4" s="109"/>
    </row>
    <row r="5" spans="1:12" x14ac:dyDescent="0.25">
      <c r="A5" s="11"/>
      <c r="D5" s="110" t="s">
        <v>33</v>
      </c>
      <c r="E5" s="111"/>
      <c r="F5" s="111"/>
      <c r="G5" s="111"/>
      <c r="H5" s="111"/>
      <c r="I5" s="111"/>
      <c r="J5" s="111"/>
    </row>
    <row r="6" spans="1:12" x14ac:dyDescent="0.25">
      <c r="A6" s="11"/>
      <c r="D6" s="112" t="s">
        <v>59</v>
      </c>
      <c r="E6" s="111"/>
      <c r="F6" s="111"/>
      <c r="G6" s="111"/>
      <c r="H6" s="111"/>
      <c r="I6" s="111"/>
      <c r="J6" s="111"/>
    </row>
    <row r="7" spans="1:12" x14ac:dyDescent="0.25">
      <c r="A7" s="11"/>
      <c r="D7" s="12"/>
    </row>
    <row r="8" spans="1:12" ht="18.75" customHeight="1" x14ac:dyDescent="0.25">
      <c r="A8" s="93" t="s">
        <v>2</v>
      </c>
      <c r="B8" s="13" t="s">
        <v>4</v>
      </c>
      <c r="C8" s="95" t="s">
        <v>25</v>
      </c>
      <c r="D8" s="95"/>
      <c r="E8" s="95"/>
    </row>
    <row r="9" spans="1:12" ht="18.75" customHeight="1" x14ac:dyDescent="0.25">
      <c r="A9" s="94"/>
      <c r="B9" s="14" t="s">
        <v>3</v>
      </c>
      <c r="C9" s="113" t="s">
        <v>37</v>
      </c>
      <c r="D9" s="113"/>
      <c r="E9" s="113"/>
    </row>
    <row r="10" spans="1:12" ht="15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</row>
    <row r="11" spans="1:12" ht="16.8" x14ac:dyDescent="0.3">
      <c r="A11" s="18" t="s">
        <v>5</v>
      </c>
      <c r="B11" s="78"/>
      <c r="C11" s="79"/>
      <c r="D11" s="79"/>
      <c r="E11" s="80"/>
      <c r="F11" s="16"/>
      <c r="G11" s="16"/>
    </row>
    <row r="12" spans="1:12" ht="16.8" x14ac:dyDescent="0.3">
      <c r="A12" s="18" t="s">
        <v>6</v>
      </c>
      <c r="B12" s="78"/>
      <c r="C12" s="79"/>
      <c r="D12" s="79"/>
      <c r="E12" s="80"/>
      <c r="F12" s="16"/>
      <c r="G12" s="16"/>
      <c r="H12" s="16"/>
      <c r="I12" s="16"/>
      <c r="J12" s="17"/>
    </row>
    <row r="13" spans="1:12" ht="15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</row>
    <row r="14" spans="1:12" ht="16.8" x14ac:dyDescent="0.3">
      <c r="A14" s="81" t="s">
        <v>28</v>
      </c>
      <c r="B14" s="82"/>
      <c r="C14" s="82"/>
      <c r="D14" s="78"/>
      <c r="E14" s="83"/>
      <c r="F14" s="83"/>
      <c r="G14" s="83"/>
      <c r="H14" s="83"/>
      <c r="I14" s="83"/>
      <c r="J14" s="84"/>
    </row>
    <row r="15" spans="1:12" x14ac:dyDescent="0.25">
      <c r="A15" s="19"/>
      <c r="B15" s="20"/>
      <c r="C15" s="20"/>
      <c r="D15" s="20"/>
      <c r="E15" s="20"/>
      <c r="F15" s="85" t="str">
        <f>IF(E16&gt;=1,"pour les temps complets, utiliser le formulaire des heures supplémentaires","")</f>
        <v/>
      </c>
      <c r="G15" s="85"/>
      <c r="H15" s="85"/>
      <c r="I15" s="85"/>
      <c r="J15" s="85"/>
      <c r="K15" s="58"/>
      <c r="L15" s="58"/>
    </row>
    <row r="16" spans="1:12" ht="18.75" customHeight="1" x14ac:dyDescent="0.3">
      <c r="A16" s="21" t="s">
        <v>23</v>
      </c>
      <c r="B16" s="27" t="s">
        <v>62</v>
      </c>
      <c r="C16" s="20"/>
      <c r="D16" s="21" t="s">
        <v>24</v>
      </c>
      <c r="E16" s="28"/>
      <c r="F16" s="86"/>
      <c r="G16" s="86"/>
      <c r="H16" s="86"/>
      <c r="I16" s="86"/>
      <c r="J16" s="86"/>
    </row>
    <row r="17" spans="1:212" ht="14.25" customHeight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58"/>
      <c r="L17" s="58"/>
      <c r="M17" s="58"/>
      <c r="N17" s="58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</row>
    <row r="18" spans="1:212" ht="14.25" customHeight="1" x14ac:dyDescent="0.25">
      <c r="A18" s="99" t="s">
        <v>0</v>
      </c>
      <c r="B18" s="99" t="s">
        <v>26</v>
      </c>
      <c r="C18" s="106" t="s">
        <v>31</v>
      </c>
      <c r="D18" s="106"/>
      <c r="E18" s="99" t="s">
        <v>51</v>
      </c>
      <c r="F18" s="99" t="s">
        <v>29</v>
      </c>
      <c r="G18" s="22"/>
      <c r="H18" s="99" t="s">
        <v>32</v>
      </c>
      <c r="I18" s="22"/>
      <c r="J18" s="100" t="s">
        <v>60</v>
      </c>
    </row>
    <row r="19" spans="1:212" ht="14.25" customHeight="1" x14ac:dyDescent="0.25">
      <c r="A19" s="99"/>
      <c r="B19" s="99"/>
      <c r="C19" s="106"/>
      <c r="D19" s="106"/>
      <c r="E19" s="99"/>
      <c r="F19" s="99"/>
      <c r="G19" s="22"/>
      <c r="H19" s="99"/>
      <c r="I19" s="22"/>
      <c r="J19" s="101"/>
    </row>
    <row r="20" spans="1:212" x14ac:dyDescent="0.25">
      <c r="A20" s="99"/>
      <c r="B20" s="99"/>
      <c r="C20" s="23" t="s">
        <v>9</v>
      </c>
      <c r="D20" s="23" t="s">
        <v>10</v>
      </c>
      <c r="E20" s="99" t="s">
        <v>1</v>
      </c>
      <c r="F20" s="99"/>
      <c r="G20" s="22"/>
      <c r="H20" s="99"/>
      <c r="I20" s="22"/>
      <c r="J20" s="102"/>
    </row>
    <row r="21" spans="1:212" ht="3" customHeight="1" x14ac:dyDescent="0.25">
      <c r="A21" s="11"/>
      <c r="J21" s="24"/>
    </row>
    <row r="22" spans="1:212" s="62" customFormat="1" ht="15" customHeight="1" x14ac:dyDescent="0.25">
      <c r="A22" s="29"/>
      <c r="B22" s="2" t="str">
        <f>IF(ISBLANK(A22),"",TEXT(A22,"jjjj"))</f>
        <v/>
      </c>
      <c r="C22" s="30"/>
      <c r="D22" s="30"/>
      <c r="E22" s="7">
        <f>IF(D22&lt;C22,D22+1-C22,-C22+D22)</f>
        <v>0</v>
      </c>
      <c r="F22" s="31" t="s">
        <v>50</v>
      </c>
      <c r="G22" s="25"/>
      <c r="H22" s="7">
        <f t="shared" ref="H22:H53" si="0">IF(F22="A REMUNERER ",E22,0)</f>
        <v>0</v>
      </c>
      <c r="I22" s="25"/>
      <c r="J22" s="50"/>
      <c r="K22" s="60" t="str">
        <f>(IF((ROUND((E22-(J22)),2)&lt;0),"ERREUR &gt; TOTAL HEURES EFFECTUEES",""))</f>
        <v/>
      </c>
      <c r="L22" s="61"/>
      <c r="M22" s="61"/>
      <c r="N22" s="56"/>
    </row>
    <row r="23" spans="1:212" s="62" customFormat="1" ht="15" customHeight="1" x14ac:dyDescent="0.25">
      <c r="A23" s="29"/>
      <c r="B23" s="2" t="str">
        <f t="shared" ref="B23:B75" si="1">IF(ISBLANK(A23),"",TEXT(A23,"jjjj"))</f>
        <v/>
      </c>
      <c r="C23" s="30"/>
      <c r="D23" s="30"/>
      <c r="E23" s="7">
        <f t="shared" ref="E23:E75" si="2">IF(D23&lt;C23,D23+1-C23,-C23+D23)</f>
        <v>0</v>
      </c>
      <c r="F23" s="31" t="s">
        <v>50</v>
      </c>
      <c r="G23" s="25"/>
      <c r="H23" s="7">
        <f t="shared" si="0"/>
        <v>0</v>
      </c>
      <c r="I23" s="25"/>
      <c r="J23" s="50"/>
      <c r="K23" s="60" t="str">
        <f>(IF((ROUND((E23-(J23)),2)&lt;0),"ERREUR &gt; TOTAL HEURES EFFECTUEES",""))</f>
        <v/>
      </c>
      <c r="L23" s="61"/>
      <c r="M23" s="61"/>
      <c r="N23" s="56"/>
    </row>
    <row r="24" spans="1:212" s="62" customFormat="1" ht="15" customHeight="1" x14ac:dyDescent="0.25">
      <c r="A24" s="29"/>
      <c r="B24" s="2" t="str">
        <f>IF(ISBLANK(A24),"",TEXT(A24,"jjjj"))</f>
        <v/>
      </c>
      <c r="C24" s="30"/>
      <c r="D24" s="30"/>
      <c r="E24" s="7">
        <f t="shared" si="2"/>
        <v>0</v>
      </c>
      <c r="F24" s="31" t="s">
        <v>50</v>
      </c>
      <c r="H24" s="7">
        <f t="shared" si="0"/>
        <v>0</v>
      </c>
      <c r="I24" s="25"/>
      <c r="J24" s="50"/>
      <c r="K24" s="60" t="str">
        <f t="shared" ref="K24:K75" si="3">(IF((ROUND((E24-(J24)),2)&lt;0),"ERREUR &gt; TOTAL HEURES EFFECTUEES",""))</f>
        <v/>
      </c>
      <c r="L24" s="61"/>
      <c r="M24" s="61"/>
      <c r="N24" s="56"/>
    </row>
    <row r="25" spans="1:212" s="62" customFormat="1" ht="15" customHeight="1" x14ac:dyDescent="0.25">
      <c r="A25" s="29"/>
      <c r="B25" s="2" t="str">
        <f t="shared" si="1"/>
        <v/>
      </c>
      <c r="C25" s="30"/>
      <c r="D25" s="30"/>
      <c r="E25" s="7">
        <f t="shared" si="2"/>
        <v>0</v>
      </c>
      <c r="F25" s="31" t="s">
        <v>50</v>
      </c>
      <c r="G25" s="25"/>
      <c r="H25" s="7">
        <f t="shared" si="0"/>
        <v>0</v>
      </c>
      <c r="I25" s="25"/>
      <c r="J25" s="50"/>
      <c r="K25" s="60" t="str">
        <f t="shared" si="3"/>
        <v/>
      </c>
      <c r="L25" s="61"/>
      <c r="M25" s="61"/>
      <c r="N25" s="56"/>
    </row>
    <row r="26" spans="1:212" s="62" customFormat="1" ht="15" customHeight="1" x14ac:dyDescent="0.25">
      <c r="A26" s="29"/>
      <c r="B26" s="2" t="str">
        <f t="shared" si="1"/>
        <v/>
      </c>
      <c r="C26" s="30"/>
      <c r="D26" s="30"/>
      <c r="E26" s="7">
        <f t="shared" si="2"/>
        <v>0</v>
      </c>
      <c r="F26" s="31" t="s">
        <v>50</v>
      </c>
      <c r="G26" s="25"/>
      <c r="H26" s="7">
        <f t="shared" si="0"/>
        <v>0</v>
      </c>
      <c r="I26" s="25"/>
      <c r="J26" s="50"/>
      <c r="K26" s="60" t="str">
        <f t="shared" si="3"/>
        <v/>
      </c>
      <c r="L26" s="61"/>
      <c r="M26" s="61"/>
      <c r="N26" s="61"/>
    </row>
    <row r="27" spans="1:212" s="62" customFormat="1" ht="15" customHeight="1" x14ac:dyDescent="0.25">
      <c r="A27" s="29"/>
      <c r="B27" s="2" t="str">
        <f t="shared" si="1"/>
        <v/>
      </c>
      <c r="C27" s="30"/>
      <c r="D27" s="30"/>
      <c r="E27" s="7">
        <f t="shared" si="2"/>
        <v>0</v>
      </c>
      <c r="F27" s="31" t="s">
        <v>50</v>
      </c>
      <c r="G27" s="25"/>
      <c r="H27" s="7">
        <f t="shared" si="0"/>
        <v>0</v>
      </c>
      <c r="I27" s="25"/>
      <c r="J27" s="50"/>
      <c r="K27" s="60" t="str">
        <f t="shared" si="3"/>
        <v/>
      </c>
      <c r="L27" s="61"/>
      <c r="M27" s="61"/>
      <c r="N27" s="61"/>
    </row>
    <row r="28" spans="1:212" s="62" customFormat="1" ht="15" customHeight="1" x14ac:dyDescent="0.25">
      <c r="A28" s="29"/>
      <c r="B28" s="2" t="str">
        <f t="shared" si="1"/>
        <v/>
      </c>
      <c r="C28" s="30"/>
      <c r="D28" s="30"/>
      <c r="E28" s="7">
        <f t="shared" si="2"/>
        <v>0</v>
      </c>
      <c r="F28" s="31" t="s">
        <v>50</v>
      </c>
      <c r="G28" s="25"/>
      <c r="H28" s="7">
        <f t="shared" si="0"/>
        <v>0</v>
      </c>
      <c r="I28" s="25"/>
      <c r="J28" s="50"/>
      <c r="K28" s="60" t="str">
        <f t="shared" si="3"/>
        <v/>
      </c>
      <c r="L28" s="61"/>
      <c r="M28" s="61"/>
      <c r="N28" s="61"/>
    </row>
    <row r="29" spans="1:212" s="62" customFormat="1" ht="15" customHeight="1" x14ac:dyDescent="0.25">
      <c r="A29" s="29"/>
      <c r="B29" s="2" t="str">
        <f t="shared" si="1"/>
        <v/>
      </c>
      <c r="C29" s="30"/>
      <c r="D29" s="30"/>
      <c r="E29" s="7">
        <f t="shared" si="2"/>
        <v>0</v>
      </c>
      <c r="F29" s="31" t="s">
        <v>50</v>
      </c>
      <c r="G29" s="25"/>
      <c r="H29" s="7">
        <f t="shared" si="0"/>
        <v>0</v>
      </c>
      <c r="I29" s="25"/>
      <c r="J29" s="50"/>
      <c r="K29" s="60" t="str">
        <f t="shared" si="3"/>
        <v/>
      </c>
      <c r="L29" s="61"/>
      <c r="M29" s="61"/>
      <c r="N29" s="61"/>
    </row>
    <row r="30" spans="1:212" s="62" customFormat="1" ht="15" customHeight="1" x14ac:dyDescent="0.25">
      <c r="A30" s="29"/>
      <c r="B30" s="2" t="str">
        <f t="shared" si="1"/>
        <v/>
      </c>
      <c r="C30" s="30"/>
      <c r="D30" s="30"/>
      <c r="E30" s="7">
        <f t="shared" si="2"/>
        <v>0</v>
      </c>
      <c r="F30" s="31" t="s">
        <v>50</v>
      </c>
      <c r="G30" s="25"/>
      <c r="H30" s="7">
        <f t="shared" si="0"/>
        <v>0</v>
      </c>
      <c r="I30" s="25"/>
      <c r="J30" s="50"/>
      <c r="K30" s="60" t="str">
        <f t="shared" si="3"/>
        <v/>
      </c>
      <c r="L30" s="61"/>
      <c r="M30" s="61"/>
      <c r="N30" s="61"/>
    </row>
    <row r="31" spans="1:212" s="62" customFormat="1" ht="15" customHeight="1" x14ac:dyDescent="0.25">
      <c r="A31" s="29"/>
      <c r="B31" s="2" t="str">
        <f t="shared" ref="B31" si="4">IF(ISBLANK(A31),"",TEXT(A31,"jjjj"))</f>
        <v/>
      </c>
      <c r="C31" s="30"/>
      <c r="D31" s="30"/>
      <c r="E31" s="7">
        <f t="shared" si="2"/>
        <v>0</v>
      </c>
      <c r="F31" s="31" t="s">
        <v>50</v>
      </c>
      <c r="G31" s="25"/>
      <c r="H31" s="7">
        <f t="shared" si="0"/>
        <v>0</v>
      </c>
      <c r="I31" s="25"/>
      <c r="J31" s="50"/>
      <c r="K31" s="60" t="str">
        <f t="shared" si="3"/>
        <v/>
      </c>
      <c r="L31" s="61"/>
      <c r="M31" s="61"/>
      <c r="N31" s="61"/>
    </row>
    <row r="32" spans="1:212" s="62" customFormat="1" ht="15" customHeight="1" x14ac:dyDescent="0.25">
      <c r="A32" s="29"/>
      <c r="B32" s="2" t="str">
        <f t="shared" si="1"/>
        <v/>
      </c>
      <c r="C32" s="30"/>
      <c r="D32" s="30"/>
      <c r="E32" s="7">
        <f t="shared" si="2"/>
        <v>0</v>
      </c>
      <c r="F32" s="31" t="s">
        <v>50</v>
      </c>
      <c r="G32" s="25"/>
      <c r="H32" s="7">
        <f t="shared" si="0"/>
        <v>0</v>
      </c>
      <c r="I32" s="25"/>
      <c r="J32" s="50"/>
      <c r="K32" s="60" t="str">
        <f t="shared" si="3"/>
        <v/>
      </c>
      <c r="L32" s="61"/>
      <c r="M32" s="61"/>
      <c r="N32" s="61"/>
    </row>
    <row r="33" spans="1:14" s="62" customFormat="1" ht="15" customHeight="1" x14ac:dyDescent="0.25">
      <c r="A33" s="29"/>
      <c r="B33" s="2" t="str">
        <f t="shared" si="1"/>
        <v/>
      </c>
      <c r="C33" s="30"/>
      <c r="D33" s="30"/>
      <c r="E33" s="7">
        <f t="shared" si="2"/>
        <v>0</v>
      </c>
      <c r="F33" s="31" t="s">
        <v>50</v>
      </c>
      <c r="G33" s="25"/>
      <c r="H33" s="7">
        <f t="shared" si="0"/>
        <v>0</v>
      </c>
      <c r="I33" s="25"/>
      <c r="J33" s="50"/>
      <c r="K33" s="60" t="str">
        <f t="shared" si="3"/>
        <v/>
      </c>
      <c r="L33" s="61"/>
      <c r="M33" s="61"/>
      <c r="N33" s="61"/>
    </row>
    <row r="34" spans="1:14" s="62" customFormat="1" ht="15" customHeight="1" x14ac:dyDescent="0.25">
      <c r="A34" s="29"/>
      <c r="B34" s="2" t="str">
        <f t="shared" si="1"/>
        <v/>
      </c>
      <c r="C34" s="30"/>
      <c r="D34" s="30"/>
      <c r="E34" s="7">
        <f t="shared" si="2"/>
        <v>0</v>
      </c>
      <c r="F34" s="31" t="s">
        <v>50</v>
      </c>
      <c r="G34" s="25"/>
      <c r="H34" s="7">
        <f t="shared" si="0"/>
        <v>0</v>
      </c>
      <c r="I34" s="25"/>
      <c r="J34" s="50"/>
      <c r="K34" s="60" t="str">
        <f t="shared" si="3"/>
        <v/>
      </c>
      <c r="L34" s="61"/>
      <c r="M34" s="61"/>
      <c r="N34" s="61"/>
    </row>
    <row r="35" spans="1:14" s="62" customFormat="1" ht="15" customHeight="1" x14ac:dyDescent="0.25">
      <c r="A35" s="29"/>
      <c r="B35" s="2" t="str">
        <f t="shared" si="1"/>
        <v/>
      </c>
      <c r="C35" s="30"/>
      <c r="D35" s="30"/>
      <c r="E35" s="7">
        <f t="shared" si="2"/>
        <v>0</v>
      </c>
      <c r="F35" s="31" t="s">
        <v>50</v>
      </c>
      <c r="G35" s="25"/>
      <c r="H35" s="7">
        <f t="shared" si="0"/>
        <v>0</v>
      </c>
      <c r="I35" s="25"/>
      <c r="J35" s="50"/>
      <c r="K35" s="60" t="str">
        <f t="shared" si="3"/>
        <v/>
      </c>
      <c r="L35" s="61"/>
      <c r="M35" s="61"/>
      <c r="N35" s="61"/>
    </row>
    <row r="36" spans="1:14" s="62" customFormat="1" ht="15" customHeight="1" x14ac:dyDescent="0.25">
      <c r="A36" s="29"/>
      <c r="B36" s="2" t="str">
        <f t="shared" si="1"/>
        <v/>
      </c>
      <c r="C36" s="30"/>
      <c r="D36" s="30"/>
      <c r="E36" s="7">
        <f t="shared" si="2"/>
        <v>0</v>
      </c>
      <c r="F36" s="31" t="s">
        <v>50</v>
      </c>
      <c r="G36" s="25"/>
      <c r="H36" s="7">
        <f t="shared" si="0"/>
        <v>0</v>
      </c>
      <c r="I36" s="25"/>
      <c r="J36" s="50"/>
      <c r="K36" s="60" t="str">
        <f t="shared" si="3"/>
        <v/>
      </c>
      <c r="L36" s="61"/>
      <c r="M36" s="61"/>
      <c r="N36" s="61"/>
    </row>
    <row r="37" spans="1:14" s="62" customFormat="1" ht="15" customHeight="1" x14ac:dyDescent="0.25">
      <c r="A37" s="29"/>
      <c r="B37" s="2" t="str">
        <f t="shared" si="1"/>
        <v/>
      </c>
      <c r="C37" s="30"/>
      <c r="D37" s="30"/>
      <c r="E37" s="7">
        <f t="shared" si="2"/>
        <v>0</v>
      </c>
      <c r="F37" s="31" t="s">
        <v>50</v>
      </c>
      <c r="G37" s="25"/>
      <c r="H37" s="7">
        <f t="shared" si="0"/>
        <v>0</v>
      </c>
      <c r="I37" s="25"/>
      <c r="J37" s="50"/>
      <c r="K37" s="60" t="str">
        <f t="shared" si="3"/>
        <v/>
      </c>
      <c r="L37" s="61"/>
      <c r="M37" s="61"/>
      <c r="N37" s="61"/>
    </row>
    <row r="38" spans="1:14" s="62" customFormat="1" ht="15" customHeight="1" x14ac:dyDescent="0.25">
      <c r="A38" s="29"/>
      <c r="B38" s="2" t="str">
        <f t="shared" si="1"/>
        <v/>
      </c>
      <c r="C38" s="30"/>
      <c r="D38" s="30"/>
      <c r="E38" s="7">
        <f t="shared" si="2"/>
        <v>0</v>
      </c>
      <c r="F38" s="31" t="s">
        <v>50</v>
      </c>
      <c r="G38" s="25"/>
      <c r="H38" s="7">
        <f t="shared" si="0"/>
        <v>0</v>
      </c>
      <c r="I38" s="25"/>
      <c r="J38" s="50"/>
      <c r="K38" s="60" t="str">
        <f t="shared" si="3"/>
        <v/>
      </c>
      <c r="L38" s="61"/>
      <c r="M38" s="61"/>
      <c r="N38" s="61"/>
    </row>
    <row r="39" spans="1:14" s="62" customFormat="1" ht="15" customHeight="1" x14ac:dyDescent="0.25">
      <c r="A39" s="29"/>
      <c r="B39" s="2" t="str">
        <f t="shared" si="1"/>
        <v/>
      </c>
      <c r="C39" s="30"/>
      <c r="D39" s="30"/>
      <c r="E39" s="7">
        <f t="shared" si="2"/>
        <v>0</v>
      </c>
      <c r="F39" s="31" t="s">
        <v>50</v>
      </c>
      <c r="G39" s="25"/>
      <c r="H39" s="7">
        <f t="shared" si="0"/>
        <v>0</v>
      </c>
      <c r="I39" s="25"/>
      <c r="J39" s="50"/>
      <c r="K39" s="60" t="str">
        <f t="shared" si="3"/>
        <v/>
      </c>
      <c r="L39" s="61"/>
      <c r="M39" s="61"/>
      <c r="N39" s="61"/>
    </row>
    <row r="40" spans="1:14" s="62" customFormat="1" ht="15" customHeight="1" x14ac:dyDescent="0.25">
      <c r="A40" s="29"/>
      <c r="B40" s="2" t="str">
        <f t="shared" si="1"/>
        <v/>
      </c>
      <c r="C40" s="30"/>
      <c r="D40" s="30"/>
      <c r="E40" s="7">
        <f t="shared" si="2"/>
        <v>0</v>
      </c>
      <c r="F40" s="31" t="s">
        <v>50</v>
      </c>
      <c r="G40" s="25"/>
      <c r="H40" s="7">
        <f t="shared" si="0"/>
        <v>0</v>
      </c>
      <c r="I40" s="25"/>
      <c r="J40" s="50"/>
      <c r="K40" s="60" t="str">
        <f t="shared" si="3"/>
        <v/>
      </c>
      <c r="L40" s="61"/>
      <c r="M40" s="61"/>
      <c r="N40" s="61"/>
    </row>
    <row r="41" spans="1:14" s="62" customFormat="1" ht="15" customHeight="1" x14ac:dyDescent="0.25">
      <c r="A41" s="29"/>
      <c r="B41" s="2" t="str">
        <f t="shared" si="1"/>
        <v/>
      </c>
      <c r="C41" s="30"/>
      <c r="D41" s="30"/>
      <c r="E41" s="7">
        <f t="shared" si="2"/>
        <v>0</v>
      </c>
      <c r="F41" s="31" t="s">
        <v>50</v>
      </c>
      <c r="G41" s="25"/>
      <c r="H41" s="7">
        <f t="shared" si="0"/>
        <v>0</v>
      </c>
      <c r="I41" s="25"/>
      <c r="J41" s="50"/>
      <c r="K41" s="60" t="str">
        <f t="shared" si="3"/>
        <v/>
      </c>
      <c r="L41" s="61"/>
      <c r="M41" s="61"/>
      <c r="N41" s="61"/>
    </row>
    <row r="42" spans="1:14" s="62" customFormat="1" ht="15" customHeight="1" x14ac:dyDescent="0.25">
      <c r="A42" s="29"/>
      <c r="B42" s="2" t="str">
        <f t="shared" si="1"/>
        <v/>
      </c>
      <c r="C42" s="30"/>
      <c r="D42" s="30"/>
      <c r="E42" s="7">
        <f t="shared" si="2"/>
        <v>0</v>
      </c>
      <c r="F42" s="31" t="s">
        <v>50</v>
      </c>
      <c r="G42" s="25"/>
      <c r="H42" s="7">
        <f t="shared" si="0"/>
        <v>0</v>
      </c>
      <c r="I42" s="25"/>
      <c r="J42" s="50"/>
      <c r="K42" s="60" t="str">
        <f t="shared" si="3"/>
        <v/>
      </c>
      <c r="L42" s="61"/>
      <c r="M42" s="61"/>
      <c r="N42" s="61"/>
    </row>
    <row r="43" spans="1:14" s="62" customFormat="1" ht="15" customHeight="1" x14ac:dyDescent="0.25">
      <c r="A43" s="29"/>
      <c r="B43" s="2" t="str">
        <f t="shared" si="1"/>
        <v/>
      </c>
      <c r="C43" s="30"/>
      <c r="D43" s="30"/>
      <c r="E43" s="7">
        <f t="shared" si="2"/>
        <v>0</v>
      </c>
      <c r="F43" s="31" t="s">
        <v>50</v>
      </c>
      <c r="G43" s="25"/>
      <c r="H43" s="7">
        <f t="shared" si="0"/>
        <v>0</v>
      </c>
      <c r="I43" s="25"/>
      <c r="J43" s="50"/>
      <c r="K43" s="60" t="str">
        <f t="shared" si="3"/>
        <v/>
      </c>
      <c r="L43" s="61"/>
      <c r="M43" s="61"/>
      <c r="N43" s="61"/>
    </row>
    <row r="44" spans="1:14" s="62" customFormat="1" ht="15" customHeight="1" x14ac:dyDescent="0.25">
      <c r="A44" s="29"/>
      <c r="B44" s="2" t="str">
        <f t="shared" si="1"/>
        <v/>
      </c>
      <c r="C44" s="30"/>
      <c r="D44" s="30"/>
      <c r="E44" s="7">
        <f t="shared" si="2"/>
        <v>0</v>
      </c>
      <c r="F44" s="31" t="s">
        <v>50</v>
      </c>
      <c r="G44" s="25"/>
      <c r="H44" s="7">
        <f t="shared" si="0"/>
        <v>0</v>
      </c>
      <c r="I44" s="25"/>
      <c r="J44" s="50"/>
      <c r="K44" s="60" t="str">
        <f t="shared" si="3"/>
        <v/>
      </c>
      <c r="L44" s="61"/>
      <c r="M44" s="61"/>
      <c r="N44" s="61"/>
    </row>
    <row r="45" spans="1:14" s="62" customFormat="1" ht="15" customHeight="1" x14ac:dyDescent="0.25">
      <c r="A45" s="29"/>
      <c r="B45" s="2" t="str">
        <f t="shared" si="1"/>
        <v/>
      </c>
      <c r="C45" s="30"/>
      <c r="D45" s="30"/>
      <c r="E45" s="7">
        <f t="shared" si="2"/>
        <v>0</v>
      </c>
      <c r="F45" s="31" t="s">
        <v>50</v>
      </c>
      <c r="G45" s="25"/>
      <c r="H45" s="7">
        <f t="shared" si="0"/>
        <v>0</v>
      </c>
      <c r="I45" s="25"/>
      <c r="J45" s="50"/>
      <c r="K45" s="60" t="str">
        <f t="shared" si="3"/>
        <v/>
      </c>
      <c r="L45" s="61"/>
      <c r="M45" s="61"/>
      <c r="N45" s="61"/>
    </row>
    <row r="46" spans="1:14" s="62" customFormat="1" ht="15" customHeight="1" x14ac:dyDescent="0.25">
      <c r="A46" s="29"/>
      <c r="B46" s="2" t="str">
        <f t="shared" si="1"/>
        <v/>
      </c>
      <c r="C46" s="30"/>
      <c r="D46" s="30"/>
      <c r="E46" s="7">
        <f t="shared" si="2"/>
        <v>0</v>
      </c>
      <c r="F46" s="31" t="s">
        <v>50</v>
      </c>
      <c r="G46" s="25"/>
      <c r="H46" s="7">
        <f t="shared" si="0"/>
        <v>0</v>
      </c>
      <c r="I46" s="25"/>
      <c r="J46" s="50"/>
      <c r="K46" s="60" t="str">
        <f t="shared" si="3"/>
        <v/>
      </c>
      <c r="L46" s="61"/>
      <c r="M46" s="61"/>
      <c r="N46" s="61"/>
    </row>
    <row r="47" spans="1:14" s="62" customFormat="1" ht="15" customHeight="1" x14ac:dyDescent="0.25">
      <c r="A47" s="29"/>
      <c r="B47" s="2" t="str">
        <f t="shared" si="1"/>
        <v/>
      </c>
      <c r="C47" s="30"/>
      <c r="D47" s="30"/>
      <c r="E47" s="7">
        <f t="shared" si="2"/>
        <v>0</v>
      </c>
      <c r="F47" s="31" t="s">
        <v>50</v>
      </c>
      <c r="G47" s="25"/>
      <c r="H47" s="7">
        <f t="shared" si="0"/>
        <v>0</v>
      </c>
      <c r="I47" s="25"/>
      <c r="J47" s="50"/>
      <c r="K47" s="60" t="str">
        <f t="shared" si="3"/>
        <v/>
      </c>
      <c r="L47" s="61"/>
      <c r="M47" s="61"/>
      <c r="N47" s="61"/>
    </row>
    <row r="48" spans="1:14" s="62" customFormat="1" ht="15" customHeight="1" x14ac:dyDescent="0.25">
      <c r="A48" s="29"/>
      <c r="B48" s="2" t="str">
        <f t="shared" si="1"/>
        <v/>
      </c>
      <c r="C48" s="30"/>
      <c r="D48" s="30"/>
      <c r="E48" s="7">
        <f t="shared" si="2"/>
        <v>0</v>
      </c>
      <c r="F48" s="31" t="s">
        <v>50</v>
      </c>
      <c r="G48" s="25"/>
      <c r="H48" s="7">
        <f t="shared" si="0"/>
        <v>0</v>
      </c>
      <c r="I48" s="25"/>
      <c r="J48" s="50"/>
      <c r="K48" s="60" t="str">
        <f t="shared" si="3"/>
        <v/>
      </c>
      <c r="L48" s="61"/>
      <c r="M48" s="61"/>
      <c r="N48" s="61"/>
    </row>
    <row r="49" spans="1:14" s="62" customFormat="1" ht="15" customHeight="1" x14ac:dyDescent="0.25">
      <c r="A49" s="29"/>
      <c r="B49" s="2" t="str">
        <f t="shared" si="1"/>
        <v/>
      </c>
      <c r="C49" s="30"/>
      <c r="D49" s="30"/>
      <c r="E49" s="7">
        <f t="shared" si="2"/>
        <v>0</v>
      </c>
      <c r="F49" s="31" t="s">
        <v>50</v>
      </c>
      <c r="G49" s="25"/>
      <c r="H49" s="7">
        <f t="shared" si="0"/>
        <v>0</v>
      </c>
      <c r="I49" s="25"/>
      <c r="J49" s="50"/>
      <c r="K49" s="60" t="str">
        <f t="shared" si="3"/>
        <v/>
      </c>
      <c r="L49" s="61"/>
      <c r="M49" s="61"/>
      <c r="N49" s="61"/>
    </row>
    <row r="50" spans="1:14" s="62" customFormat="1" ht="15" customHeight="1" x14ac:dyDescent="0.25">
      <c r="A50" s="29"/>
      <c r="B50" s="2" t="str">
        <f t="shared" si="1"/>
        <v/>
      </c>
      <c r="C50" s="30"/>
      <c r="D50" s="30"/>
      <c r="E50" s="7">
        <f t="shared" si="2"/>
        <v>0</v>
      </c>
      <c r="F50" s="31" t="s">
        <v>50</v>
      </c>
      <c r="G50" s="25"/>
      <c r="H50" s="7">
        <f t="shared" si="0"/>
        <v>0</v>
      </c>
      <c r="I50" s="25"/>
      <c r="J50" s="50"/>
      <c r="K50" s="60" t="str">
        <f t="shared" si="3"/>
        <v/>
      </c>
      <c r="L50" s="61"/>
      <c r="M50" s="61"/>
      <c r="N50" s="61"/>
    </row>
    <row r="51" spans="1:14" s="62" customFormat="1" ht="15" customHeight="1" x14ac:dyDescent="0.25">
      <c r="A51" s="29"/>
      <c r="B51" s="2" t="str">
        <f t="shared" si="1"/>
        <v/>
      </c>
      <c r="C51" s="30"/>
      <c r="D51" s="30"/>
      <c r="E51" s="7">
        <f t="shared" si="2"/>
        <v>0</v>
      </c>
      <c r="F51" s="31" t="s">
        <v>50</v>
      </c>
      <c r="G51" s="25"/>
      <c r="H51" s="7">
        <f t="shared" si="0"/>
        <v>0</v>
      </c>
      <c r="I51" s="25"/>
      <c r="J51" s="50"/>
      <c r="K51" s="60" t="str">
        <f t="shared" si="3"/>
        <v/>
      </c>
      <c r="L51" s="61"/>
      <c r="M51" s="61"/>
      <c r="N51" s="61"/>
    </row>
    <row r="52" spans="1:14" s="62" customFormat="1" ht="15" customHeight="1" x14ac:dyDescent="0.25">
      <c r="A52" s="29"/>
      <c r="B52" s="2" t="str">
        <f t="shared" si="1"/>
        <v/>
      </c>
      <c r="C52" s="30"/>
      <c r="D52" s="30"/>
      <c r="E52" s="7">
        <f t="shared" si="2"/>
        <v>0</v>
      </c>
      <c r="F52" s="31" t="s">
        <v>50</v>
      </c>
      <c r="G52" s="25"/>
      <c r="H52" s="7">
        <f t="shared" si="0"/>
        <v>0</v>
      </c>
      <c r="I52" s="25"/>
      <c r="J52" s="50"/>
      <c r="K52" s="60" t="str">
        <f t="shared" si="3"/>
        <v/>
      </c>
      <c r="L52" s="61"/>
      <c r="M52" s="61"/>
      <c r="N52" s="61"/>
    </row>
    <row r="53" spans="1:14" s="62" customFormat="1" ht="15" customHeight="1" x14ac:dyDescent="0.25">
      <c r="A53" s="29"/>
      <c r="B53" s="2" t="str">
        <f t="shared" si="1"/>
        <v/>
      </c>
      <c r="C53" s="30"/>
      <c r="D53" s="30"/>
      <c r="E53" s="7">
        <f t="shared" si="2"/>
        <v>0</v>
      </c>
      <c r="F53" s="31" t="s">
        <v>50</v>
      </c>
      <c r="G53" s="25"/>
      <c r="H53" s="7">
        <f t="shared" si="0"/>
        <v>0</v>
      </c>
      <c r="I53" s="25"/>
      <c r="J53" s="50"/>
      <c r="K53" s="60" t="str">
        <f t="shared" si="3"/>
        <v/>
      </c>
      <c r="L53" s="61"/>
      <c r="M53" s="61"/>
      <c r="N53" s="61"/>
    </row>
    <row r="54" spans="1:14" s="62" customFormat="1" ht="15" customHeight="1" x14ac:dyDescent="0.25">
      <c r="A54" s="29"/>
      <c r="B54" s="2" t="str">
        <f t="shared" si="1"/>
        <v/>
      </c>
      <c r="C54" s="30"/>
      <c r="D54" s="30"/>
      <c r="E54" s="7">
        <f t="shared" si="2"/>
        <v>0</v>
      </c>
      <c r="F54" s="31" t="s">
        <v>50</v>
      </c>
      <c r="G54" s="25"/>
      <c r="H54" s="7">
        <f t="shared" ref="H54:H75" si="5">IF(F54="A REMUNERER ",E54,0)</f>
        <v>0</v>
      </c>
      <c r="I54" s="25"/>
      <c r="J54" s="50"/>
      <c r="K54" s="60" t="str">
        <f t="shared" si="3"/>
        <v/>
      </c>
      <c r="L54" s="61"/>
      <c r="M54" s="61"/>
      <c r="N54" s="61"/>
    </row>
    <row r="55" spans="1:14" s="62" customFormat="1" ht="15" customHeight="1" x14ac:dyDescent="0.25">
      <c r="A55" s="29"/>
      <c r="B55" s="2" t="str">
        <f t="shared" si="1"/>
        <v/>
      </c>
      <c r="C55" s="30"/>
      <c r="D55" s="30"/>
      <c r="E55" s="7">
        <f t="shared" si="2"/>
        <v>0</v>
      </c>
      <c r="F55" s="31" t="s">
        <v>50</v>
      </c>
      <c r="G55" s="25"/>
      <c r="H55" s="7">
        <f t="shared" si="5"/>
        <v>0</v>
      </c>
      <c r="I55" s="25"/>
      <c r="J55" s="50"/>
      <c r="K55" s="60" t="str">
        <f t="shared" si="3"/>
        <v/>
      </c>
      <c r="L55" s="61"/>
      <c r="M55" s="61"/>
      <c r="N55" s="61"/>
    </row>
    <row r="56" spans="1:14" s="62" customFormat="1" ht="15" customHeight="1" x14ac:dyDescent="0.25">
      <c r="A56" s="29"/>
      <c r="B56" s="2" t="str">
        <f t="shared" si="1"/>
        <v/>
      </c>
      <c r="C56" s="30"/>
      <c r="D56" s="30"/>
      <c r="E56" s="7">
        <f t="shared" si="2"/>
        <v>0</v>
      </c>
      <c r="F56" s="31" t="s">
        <v>50</v>
      </c>
      <c r="G56" s="25"/>
      <c r="H56" s="7">
        <f t="shared" si="5"/>
        <v>0</v>
      </c>
      <c r="I56" s="25"/>
      <c r="J56" s="50"/>
      <c r="K56" s="60" t="str">
        <f t="shared" si="3"/>
        <v/>
      </c>
      <c r="L56" s="61"/>
      <c r="M56" s="61"/>
      <c r="N56" s="61"/>
    </row>
    <row r="57" spans="1:14" s="62" customFormat="1" ht="15" customHeight="1" x14ac:dyDescent="0.25">
      <c r="A57" s="29"/>
      <c r="B57" s="2" t="str">
        <f t="shared" si="1"/>
        <v/>
      </c>
      <c r="C57" s="30"/>
      <c r="D57" s="30"/>
      <c r="E57" s="7">
        <f t="shared" si="2"/>
        <v>0</v>
      </c>
      <c r="F57" s="31" t="s">
        <v>50</v>
      </c>
      <c r="G57" s="25"/>
      <c r="H57" s="7">
        <f t="shared" si="5"/>
        <v>0</v>
      </c>
      <c r="I57" s="25"/>
      <c r="J57" s="50"/>
      <c r="K57" s="60" t="str">
        <f t="shared" si="3"/>
        <v/>
      </c>
      <c r="L57" s="61"/>
      <c r="M57" s="61"/>
      <c r="N57" s="61"/>
    </row>
    <row r="58" spans="1:14" s="62" customFormat="1" ht="15" customHeight="1" x14ac:dyDescent="0.25">
      <c r="A58" s="29"/>
      <c r="B58" s="2" t="str">
        <f t="shared" si="1"/>
        <v/>
      </c>
      <c r="C58" s="30"/>
      <c r="D58" s="30"/>
      <c r="E58" s="7">
        <f t="shared" si="2"/>
        <v>0</v>
      </c>
      <c r="F58" s="31" t="s">
        <v>50</v>
      </c>
      <c r="G58" s="25"/>
      <c r="H58" s="7">
        <f t="shared" si="5"/>
        <v>0</v>
      </c>
      <c r="I58" s="25"/>
      <c r="J58" s="50"/>
      <c r="K58" s="60" t="str">
        <f t="shared" si="3"/>
        <v/>
      </c>
      <c r="L58" s="61"/>
      <c r="M58" s="61"/>
      <c r="N58" s="61"/>
    </row>
    <row r="59" spans="1:14" s="62" customFormat="1" ht="15" customHeight="1" x14ac:dyDescent="0.25">
      <c r="A59" s="29"/>
      <c r="B59" s="2" t="str">
        <f t="shared" si="1"/>
        <v/>
      </c>
      <c r="C59" s="30"/>
      <c r="D59" s="30"/>
      <c r="E59" s="7">
        <f t="shared" si="2"/>
        <v>0</v>
      </c>
      <c r="F59" s="31" t="s">
        <v>50</v>
      </c>
      <c r="G59" s="25"/>
      <c r="H59" s="7">
        <f t="shared" si="5"/>
        <v>0</v>
      </c>
      <c r="I59" s="25"/>
      <c r="J59" s="50"/>
      <c r="K59" s="60" t="str">
        <f t="shared" si="3"/>
        <v/>
      </c>
      <c r="L59" s="61"/>
      <c r="M59" s="61"/>
      <c r="N59" s="61"/>
    </row>
    <row r="60" spans="1:14" s="62" customFormat="1" ht="15" customHeight="1" x14ac:dyDescent="0.25">
      <c r="A60" s="29"/>
      <c r="B60" s="2" t="str">
        <f t="shared" si="1"/>
        <v/>
      </c>
      <c r="C60" s="30"/>
      <c r="D60" s="30"/>
      <c r="E60" s="7">
        <f t="shared" si="2"/>
        <v>0</v>
      </c>
      <c r="F60" s="31" t="s">
        <v>50</v>
      </c>
      <c r="G60" s="25"/>
      <c r="H60" s="7">
        <f t="shared" si="5"/>
        <v>0</v>
      </c>
      <c r="I60" s="25"/>
      <c r="J60" s="50"/>
      <c r="K60" s="60" t="str">
        <f t="shared" si="3"/>
        <v/>
      </c>
      <c r="L60" s="61"/>
      <c r="M60" s="61"/>
      <c r="N60" s="61"/>
    </row>
    <row r="61" spans="1:14" s="62" customFormat="1" ht="15" customHeight="1" x14ac:dyDescent="0.25">
      <c r="A61" s="29"/>
      <c r="B61" s="2" t="str">
        <f t="shared" si="1"/>
        <v/>
      </c>
      <c r="C61" s="30"/>
      <c r="D61" s="30"/>
      <c r="E61" s="7">
        <f t="shared" si="2"/>
        <v>0</v>
      </c>
      <c r="F61" s="31" t="s">
        <v>50</v>
      </c>
      <c r="G61" s="25"/>
      <c r="H61" s="7">
        <f t="shared" si="5"/>
        <v>0</v>
      </c>
      <c r="I61" s="25"/>
      <c r="J61" s="50"/>
      <c r="K61" s="60" t="str">
        <f t="shared" si="3"/>
        <v/>
      </c>
      <c r="L61" s="61"/>
      <c r="M61" s="61"/>
      <c r="N61" s="61"/>
    </row>
    <row r="62" spans="1:14" s="62" customFormat="1" ht="15" customHeight="1" x14ac:dyDescent="0.25">
      <c r="A62" s="29"/>
      <c r="B62" s="2" t="str">
        <f t="shared" si="1"/>
        <v/>
      </c>
      <c r="C62" s="30"/>
      <c r="D62" s="30"/>
      <c r="E62" s="7">
        <f t="shared" si="2"/>
        <v>0</v>
      </c>
      <c r="F62" s="31" t="s">
        <v>50</v>
      </c>
      <c r="G62" s="25"/>
      <c r="H62" s="7">
        <f t="shared" si="5"/>
        <v>0</v>
      </c>
      <c r="I62" s="25"/>
      <c r="J62" s="50"/>
      <c r="K62" s="60" t="str">
        <f t="shared" si="3"/>
        <v/>
      </c>
      <c r="L62" s="61"/>
      <c r="M62" s="61"/>
      <c r="N62" s="61"/>
    </row>
    <row r="63" spans="1:14" s="62" customFormat="1" ht="15" customHeight="1" x14ac:dyDescent="0.25">
      <c r="A63" s="29"/>
      <c r="B63" s="2" t="str">
        <f t="shared" si="1"/>
        <v/>
      </c>
      <c r="C63" s="30"/>
      <c r="D63" s="30"/>
      <c r="E63" s="7">
        <f t="shared" si="2"/>
        <v>0</v>
      </c>
      <c r="F63" s="31" t="s">
        <v>50</v>
      </c>
      <c r="G63" s="25"/>
      <c r="H63" s="7">
        <f t="shared" si="5"/>
        <v>0</v>
      </c>
      <c r="I63" s="25"/>
      <c r="J63" s="50"/>
      <c r="K63" s="60" t="str">
        <f t="shared" si="3"/>
        <v/>
      </c>
      <c r="L63" s="61"/>
      <c r="M63" s="61"/>
      <c r="N63" s="61"/>
    </row>
    <row r="64" spans="1:14" s="62" customFormat="1" ht="15" customHeight="1" x14ac:dyDescent="0.25">
      <c r="A64" s="29"/>
      <c r="B64" s="2" t="str">
        <f t="shared" si="1"/>
        <v/>
      </c>
      <c r="C64" s="30"/>
      <c r="D64" s="30"/>
      <c r="E64" s="7">
        <f t="shared" si="2"/>
        <v>0</v>
      </c>
      <c r="F64" s="31" t="s">
        <v>50</v>
      </c>
      <c r="G64" s="25"/>
      <c r="H64" s="7">
        <f t="shared" si="5"/>
        <v>0</v>
      </c>
      <c r="I64" s="25"/>
      <c r="J64" s="50"/>
      <c r="K64" s="60" t="str">
        <f t="shared" si="3"/>
        <v/>
      </c>
      <c r="L64" s="61"/>
      <c r="M64" s="61"/>
      <c r="N64" s="61"/>
    </row>
    <row r="65" spans="1:14" s="62" customFormat="1" ht="15" customHeight="1" x14ac:dyDescent="0.25">
      <c r="A65" s="29"/>
      <c r="B65" s="2" t="str">
        <f t="shared" si="1"/>
        <v/>
      </c>
      <c r="C65" s="30"/>
      <c r="D65" s="30"/>
      <c r="E65" s="7">
        <f t="shared" si="2"/>
        <v>0</v>
      </c>
      <c r="F65" s="31" t="s">
        <v>50</v>
      </c>
      <c r="G65" s="25"/>
      <c r="H65" s="7">
        <f t="shared" si="5"/>
        <v>0</v>
      </c>
      <c r="I65" s="25"/>
      <c r="J65" s="50"/>
      <c r="K65" s="60" t="str">
        <f t="shared" si="3"/>
        <v/>
      </c>
      <c r="L65" s="61"/>
      <c r="M65" s="61"/>
      <c r="N65" s="61"/>
    </row>
    <row r="66" spans="1:14" s="62" customFormat="1" ht="15" customHeight="1" x14ac:dyDescent="0.25">
      <c r="A66" s="29"/>
      <c r="B66" s="2" t="str">
        <f t="shared" si="1"/>
        <v/>
      </c>
      <c r="C66" s="30"/>
      <c r="D66" s="30"/>
      <c r="E66" s="7">
        <f t="shared" si="2"/>
        <v>0</v>
      </c>
      <c r="F66" s="31" t="s">
        <v>50</v>
      </c>
      <c r="G66" s="25"/>
      <c r="H66" s="7">
        <f t="shared" si="5"/>
        <v>0</v>
      </c>
      <c r="I66" s="25"/>
      <c r="J66" s="50"/>
      <c r="K66" s="60" t="str">
        <f t="shared" si="3"/>
        <v/>
      </c>
      <c r="L66" s="61"/>
      <c r="M66" s="61"/>
      <c r="N66" s="61"/>
    </row>
    <row r="67" spans="1:14" s="62" customFormat="1" ht="15" customHeight="1" x14ac:dyDescent="0.25">
      <c r="A67" s="29"/>
      <c r="B67" s="2" t="str">
        <f t="shared" si="1"/>
        <v/>
      </c>
      <c r="C67" s="30"/>
      <c r="D67" s="30"/>
      <c r="E67" s="7">
        <f t="shared" si="2"/>
        <v>0</v>
      </c>
      <c r="F67" s="31" t="s">
        <v>50</v>
      </c>
      <c r="G67" s="25"/>
      <c r="H67" s="7">
        <f t="shared" si="5"/>
        <v>0</v>
      </c>
      <c r="I67" s="25"/>
      <c r="J67" s="50"/>
      <c r="K67" s="60" t="str">
        <f t="shared" si="3"/>
        <v/>
      </c>
      <c r="L67" s="61"/>
      <c r="M67" s="61"/>
      <c r="N67" s="61"/>
    </row>
    <row r="68" spans="1:14" s="62" customFormat="1" ht="15" customHeight="1" x14ac:dyDescent="0.25">
      <c r="A68" s="29"/>
      <c r="B68" s="2" t="str">
        <f t="shared" si="1"/>
        <v/>
      </c>
      <c r="C68" s="30"/>
      <c r="D68" s="30"/>
      <c r="E68" s="7">
        <f t="shared" si="2"/>
        <v>0</v>
      </c>
      <c r="F68" s="31" t="s">
        <v>50</v>
      </c>
      <c r="G68" s="25"/>
      <c r="H68" s="7">
        <f t="shared" si="5"/>
        <v>0</v>
      </c>
      <c r="I68" s="25"/>
      <c r="J68" s="50"/>
      <c r="K68" s="60" t="str">
        <f t="shared" si="3"/>
        <v/>
      </c>
      <c r="L68" s="61"/>
      <c r="M68" s="61"/>
      <c r="N68" s="61"/>
    </row>
    <row r="69" spans="1:14" s="62" customFormat="1" ht="15" customHeight="1" x14ac:dyDescent="0.25">
      <c r="A69" s="29"/>
      <c r="B69" s="2" t="str">
        <f t="shared" si="1"/>
        <v/>
      </c>
      <c r="C69" s="30"/>
      <c r="D69" s="30"/>
      <c r="E69" s="7">
        <f t="shared" si="2"/>
        <v>0</v>
      </c>
      <c r="F69" s="31" t="s">
        <v>50</v>
      </c>
      <c r="G69" s="25"/>
      <c r="H69" s="7">
        <f t="shared" si="5"/>
        <v>0</v>
      </c>
      <c r="I69" s="25"/>
      <c r="J69" s="50"/>
      <c r="K69" s="60" t="str">
        <f t="shared" si="3"/>
        <v/>
      </c>
      <c r="L69" s="61"/>
      <c r="M69" s="61"/>
      <c r="N69" s="61"/>
    </row>
    <row r="70" spans="1:14" s="62" customFormat="1" ht="15" customHeight="1" x14ac:dyDescent="0.25">
      <c r="A70" s="29"/>
      <c r="B70" s="2" t="str">
        <f t="shared" si="1"/>
        <v/>
      </c>
      <c r="C70" s="30"/>
      <c r="D70" s="30"/>
      <c r="E70" s="7">
        <f t="shared" si="2"/>
        <v>0</v>
      </c>
      <c r="F70" s="31" t="s">
        <v>50</v>
      </c>
      <c r="G70" s="25"/>
      <c r="H70" s="7">
        <f t="shared" si="5"/>
        <v>0</v>
      </c>
      <c r="I70" s="25"/>
      <c r="J70" s="50"/>
      <c r="K70" s="60" t="str">
        <f t="shared" si="3"/>
        <v/>
      </c>
      <c r="L70" s="61"/>
      <c r="M70" s="61"/>
      <c r="N70" s="61"/>
    </row>
    <row r="71" spans="1:14" s="62" customFormat="1" ht="15" customHeight="1" x14ac:dyDescent="0.25">
      <c r="A71" s="29"/>
      <c r="B71" s="2" t="str">
        <f t="shared" si="1"/>
        <v/>
      </c>
      <c r="C71" s="30"/>
      <c r="D71" s="30"/>
      <c r="E71" s="7">
        <f t="shared" si="2"/>
        <v>0</v>
      </c>
      <c r="F71" s="31" t="s">
        <v>50</v>
      </c>
      <c r="G71" s="25"/>
      <c r="H71" s="7">
        <f t="shared" si="5"/>
        <v>0</v>
      </c>
      <c r="I71" s="25"/>
      <c r="J71" s="50"/>
      <c r="K71" s="60" t="str">
        <f t="shared" si="3"/>
        <v/>
      </c>
      <c r="L71" s="61"/>
      <c r="M71" s="61"/>
      <c r="N71" s="61"/>
    </row>
    <row r="72" spans="1:14" s="62" customFormat="1" ht="15" customHeight="1" x14ac:dyDescent="0.25">
      <c r="A72" s="29"/>
      <c r="B72" s="2" t="str">
        <f t="shared" si="1"/>
        <v/>
      </c>
      <c r="C72" s="30"/>
      <c r="D72" s="30"/>
      <c r="E72" s="7">
        <f t="shared" si="2"/>
        <v>0</v>
      </c>
      <c r="F72" s="31" t="s">
        <v>50</v>
      </c>
      <c r="G72" s="25"/>
      <c r="H72" s="7">
        <f t="shared" si="5"/>
        <v>0</v>
      </c>
      <c r="I72" s="25"/>
      <c r="J72" s="50"/>
      <c r="K72" s="60" t="str">
        <f t="shared" si="3"/>
        <v/>
      </c>
      <c r="L72" s="61"/>
      <c r="M72" s="61"/>
      <c r="N72" s="61"/>
    </row>
    <row r="73" spans="1:14" s="62" customFormat="1" ht="15" customHeight="1" x14ac:dyDescent="0.25">
      <c r="A73" s="29"/>
      <c r="B73" s="2" t="str">
        <f t="shared" si="1"/>
        <v/>
      </c>
      <c r="C73" s="30"/>
      <c r="D73" s="30"/>
      <c r="E73" s="7">
        <f t="shared" si="2"/>
        <v>0</v>
      </c>
      <c r="F73" s="31" t="s">
        <v>50</v>
      </c>
      <c r="G73" s="25"/>
      <c r="H73" s="7">
        <f t="shared" si="5"/>
        <v>0</v>
      </c>
      <c r="I73" s="25"/>
      <c r="J73" s="50"/>
      <c r="K73" s="60" t="str">
        <f t="shared" si="3"/>
        <v/>
      </c>
      <c r="L73" s="61"/>
      <c r="M73" s="61"/>
      <c r="N73" s="61"/>
    </row>
    <row r="74" spans="1:14" s="62" customFormat="1" ht="15" customHeight="1" x14ac:dyDescent="0.25">
      <c r="A74" s="29"/>
      <c r="B74" s="2" t="str">
        <f t="shared" si="1"/>
        <v/>
      </c>
      <c r="C74" s="30"/>
      <c r="D74" s="30"/>
      <c r="E74" s="7">
        <f t="shared" si="2"/>
        <v>0</v>
      </c>
      <c r="F74" s="31" t="s">
        <v>50</v>
      </c>
      <c r="G74" s="25"/>
      <c r="H74" s="7">
        <f t="shared" si="5"/>
        <v>0</v>
      </c>
      <c r="I74" s="25"/>
      <c r="J74" s="50"/>
      <c r="K74" s="60" t="str">
        <f t="shared" si="3"/>
        <v/>
      </c>
      <c r="L74" s="61"/>
      <c r="M74" s="61"/>
      <c r="N74" s="61"/>
    </row>
    <row r="75" spans="1:14" s="62" customFormat="1" ht="15" customHeight="1" x14ac:dyDescent="0.25">
      <c r="A75" s="29"/>
      <c r="B75" s="2" t="str">
        <f t="shared" si="1"/>
        <v/>
      </c>
      <c r="C75" s="30"/>
      <c r="D75" s="30"/>
      <c r="E75" s="7">
        <f t="shared" si="2"/>
        <v>0</v>
      </c>
      <c r="F75" s="31" t="s">
        <v>50</v>
      </c>
      <c r="G75" s="25"/>
      <c r="H75" s="7">
        <f t="shared" si="5"/>
        <v>0</v>
      </c>
      <c r="I75" s="25"/>
      <c r="J75" s="50"/>
      <c r="K75" s="60" t="str">
        <f t="shared" si="3"/>
        <v/>
      </c>
      <c r="L75" s="61"/>
      <c r="M75" s="61"/>
      <c r="N75" s="61"/>
    </row>
    <row r="76" spans="1:14" ht="3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14" ht="16.8" x14ac:dyDescent="0.3">
      <c r="A77" s="103" t="s">
        <v>19</v>
      </c>
      <c r="B77" s="104"/>
      <c r="C77" s="104"/>
      <c r="D77" s="105"/>
      <c r="E77" s="3">
        <f>SUM(E22:E75)</f>
        <v>0</v>
      </c>
      <c r="G77" s="20"/>
      <c r="H77" s="3">
        <f>SUM(H22:H75)</f>
        <v>0</v>
      </c>
      <c r="I77" s="20"/>
      <c r="J77" s="52">
        <f>SUM(J22:J75)</f>
        <v>0</v>
      </c>
    </row>
    <row r="78" spans="1:14" ht="3.75" customHeight="1" x14ac:dyDescent="0.25"/>
    <row r="79" spans="1:14" ht="22.5" customHeight="1" x14ac:dyDescent="0.3">
      <c r="A79" s="96" t="s">
        <v>11</v>
      </c>
      <c r="B79" s="97"/>
      <c r="C79" s="97"/>
      <c r="D79" s="97"/>
      <c r="E79" s="97"/>
      <c r="F79" s="98"/>
      <c r="G79" s="26"/>
      <c r="H79" s="1">
        <f>ROUND((H77*24)/0.05,0)*0.05</f>
        <v>0</v>
      </c>
      <c r="I79" s="26"/>
      <c r="J79" s="51">
        <f>ROUND((J77*24)/0.05,0)*0.05</f>
        <v>0</v>
      </c>
    </row>
    <row r="81" spans="1:10" x14ac:dyDescent="0.25">
      <c r="G81" s="20"/>
      <c r="I81" s="20"/>
    </row>
    <row r="82" spans="1:10" hidden="1" outlineLevel="1" x14ac:dyDescent="0.25"/>
    <row r="83" spans="1:10" hidden="1" outlineLevel="1" x14ac:dyDescent="0.25">
      <c r="F83" s="42" t="s">
        <v>42</v>
      </c>
    </row>
    <row r="84" spans="1:10" ht="16.8" hidden="1" outlineLevel="1" x14ac:dyDescent="0.3">
      <c r="F84" s="43" t="s">
        <v>44</v>
      </c>
      <c r="H84" s="44">
        <f>+J77</f>
        <v>0</v>
      </c>
    </row>
    <row r="85" spans="1:10" ht="16.8" hidden="1" outlineLevel="1" x14ac:dyDescent="0.3">
      <c r="F85" s="43" t="s">
        <v>43</v>
      </c>
      <c r="H85" s="44" t="str">
        <f>(IF(H84&lt;=E77+TIME(0,0,1),"OK","ERREUR"))</f>
        <v>OK</v>
      </c>
    </row>
    <row r="86" spans="1:10" hidden="1" outlineLevel="1" x14ac:dyDescent="0.25">
      <c r="F86" s="43"/>
      <c r="G86" s="43"/>
      <c r="H86" s="43"/>
      <c r="I86" s="43"/>
    </row>
    <row r="87" spans="1:10" ht="16.8" hidden="1" outlineLevel="1" x14ac:dyDescent="0.3">
      <c r="F87" s="43" t="s">
        <v>48</v>
      </c>
      <c r="H87" s="54">
        <f>COUNTIF(K22:K79,"&gt;&lt;"&amp;"")</f>
        <v>0</v>
      </c>
      <c r="J87" s="53"/>
    </row>
    <row r="88" spans="1:10" ht="16.8" hidden="1" outlineLevel="1" x14ac:dyDescent="0.3">
      <c r="F88" s="43" t="s">
        <v>46</v>
      </c>
      <c r="H88" s="44" t="str">
        <f>(IF(H87=0,"OK","ERREUR"))</f>
        <v>OK</v>
      </c>
    </row>
    <row r="89" spans="1:10" hidden="1" outlineLevel="1" x14ac:dyDescent="0.25">
      <c r="H89" s="43"/>
      <c r="I89" s="43"/>
    </row>
    <row r="90" spans="1:10" ht="16.8" hidden="1" outlineLevel="1" x14ac:dyDescent="0.3">
      <c r="F90" s="10" t="s">
        <v>47</v>
      </c>
      <c r="H90" s="44" t="str">
        <f>IF((H85="OK")*AND(H88="OK"),"OK","ERREUR")</f>
        <v>OK</v>
      </c>
    </row>
    <row r="91" spans="1:10" hidden="1" outlineLevel="1" x14ac:dyDescent="0.25"/>
    <row r="92" spans="1:10" collapsed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</row>
    <row r="93" spans="1:10" s="75" customFormat="1" ht="15" x14ac:dyDescent="0.25">
      <c r="A93" s="74" t="s">
        <v>52</v>
      </c>
      <c r="B93" s="74"/>
      <c r="C93" s="74"/>
      <c r="D93" s="74"/>
      <c r="E93" s="74"/>
      <c r="F93" s="74"/>
      <c r="G93" s="74"/>
      <c r="H93" s="74"/>
      <c r="I93" s="74"/>
      <c r="J93" s="74"/>
    </row>
    <row r="94" spans="1:10" s="75" customFormat="1" ht="15" x14ac:dyDescent="0.25">
      <c r="A94" s="74" t="s">
        <v>57</v>
      </c>
      <c r="B94" s="74"/>
      <c r="C94" s="74"/>
      <c r="D94" s="74"/>
      <c r="E94" s="74"/>
      <c r="F94" s="74"/>
      <c r="G94" s="74"/>
      <c r="H94" s="74"/>
      <c r="I94" s="74"/>
      <c r="J94" s="74"/>
    </row>
    <row r="95" spans="1:10" s="75" customFormat="1" ht="15" x14ac:dyDescent="0.25">
      <c r="A95" s="74" t="s">
        <v>56</v>
      </c>
      <c r="B95" s="74"/>
      <c r="C95" s="74"/>
      <c r="D95" s="74"/>
      <c r="E95" s="74"/>
      <c r="F95" s="74"/>
      <c r="G95" s="74"/>
      <c r="H95" s="74"/>
      <c r="I95" s="74"/>
      <c r="J95" s="74"/>
    </row>
    <row r="96" spans="1:10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</row>
  </sheetData>
  <dataConsolidate/>
  <mergeCells count="21">
    <mergeCell ref="D1:J3"/>
    <mergeCell ref="A8:A9"/>
    <mergeCell ref="C8:E8"/>
    <mergeCell ref="A79:F79"/>
    <mergeCell ref="H18:H20"/>
    <mergeCell ref="J18:J20"/>
    <mergeCell ref="A77:D77"/>
    <mergeCell ref="A18:A20"/>
    <mergeCell ref="B18:B20"/>
    <mergeCell ref="C18:D19"/>
    <mergeCell ref="D4:J4"/>
    <mergeCell ref="D5:J5"/>
    <mergeCell ref="D6:J6"/>
    <mergeCell ref="C9:E9"/>
    <mergeCell ref="E18:E20"/>
    <mergeCell ref="F18:F20"/>
    <mergeCell ref="B11:E11"/>
    <mergeCell ref="B12:E12"/>
    <mergeCell ref="A14:C14"/>
    <mergeCell ref="D14:J14"/>
    <mergeCell ref="F15:J16"/>
  </mergeCells>
  <conditionalFormatting sqref="E22:E75">
    <cfRule type="cellIs" dxfId="4" priority="4" operator="equal">
      <formula>0</formula>
    </cfRule>
  </conditionalFormatting>
  <conditionalFormatting sqref="F15:J16">
    <cfRule type="notContainsBlanks" dxfId="3" priority="8">
      <formula>LEN(TRIM(F15))&gt;0</formula>
    </cfRule>
  </conditionalFormatting>
  <conditionalFormatting sqref="H22:H75">
    <cfRule type="cellIs" dxfId="2" priority="3" operator="equal">
      <formula>0</formula>
    </cfRule>
  </conditionalFormatting>
  <conditionalFormatting sqref="J22:J75">
    <cfRule type="cellIs" dxfId="1" priority="2" operator="equal">
      <formula>0</formula>
    </cfRule>
  </conditionalFormatting>
  <dataValidations count="7">
    <dataValidation type="decimal" allowBlank="1" showInputMessage="1" showErrorMessage="1" error="Le taux d'activité doit être supérieur à 0% et inférieur ou égal_x000a_à 100%" sqref="E16" xr:uid="{00000000-0002-0000-0000-000000000000}">
      <formula1>0</formula1>
      <formula2>1</formula2>
    </dataValidation>
    <dataValidation type="list" allowBlank="1" showInputMessage="1" showErrorMessage="1" error="Sélectionner le contenu du champs via la liste de valeur DIP ou FONDS" sqref="B16" xr:uid="{00000000-0002-0000-0000-000001000000}">
      <formula1>"DIP,FONDS"</formula1>
    </dataValidation>
    <dataValidation type="date" allowBlank="1" showInputMessage="1" showErrorMessage="1" errorTitle="Erreur date" error="Le format de saisie est jj.mm.aaaa (exemple 29.05.2012)._x000a_La date doit être comprise entre le 01.01.2000 et le 31.12.2050." sqref="A22:A75" xr:uid="{00000000-0002-0000-0000-000002000000}">
      <formula1>36526</formula1>
      <formula2>55153</formula2>
    </dataValidation>
    <dataValidation type="list" allowBlank="1" showInputMessage="1" showErrorMessage="1" errorTitle="Erreur format de saisie" error="Le format de saisie est h:mm (exemple 8h05 =&gt; saisir 8:05)" sqref="C23:C75 D22:D75" xr:uid="{00000000-0002-0000-0000-000003000000}">
      <formula1>Listes_heures</formula1>
    </dataValidation>
    <dataValidation type="list" allowBlank="1" showInputMessage="1" showErrorMessage="1" errorTitle="Erreur" error="Utiliser la liste de valeur se trouvant à droite du champ pour sélectionner l'horaire" sqref="C22" xr:uid="{00000000-0002-0000-0000-000004000000}">
      <formula1>Listes_heures</formula1>
    </dataValidation>
    <dataValidation type="list" allowBlank="1" showInputMessage="1" showErrorMessage="1" sqref="J22:J75" xr:uid="{00000000-0002-0000-0000-000005000000}">
      <formula1>Listes_heures</formula1>
    </dataValidation>
    <dataValidation type="list" showInputMessage="1" showErrorMessage="1" sqref="F22:F75" xr:uid="{00000000-0002-0000-0000-000006000000}">
      <formula1>"A REMUNERER , NUIT/WEEK-END"</formula1>
    </dataValidation>
  </dataValidations>
  <printOptions horizontalCentered="1"/>
  <pageMargins left="0" right="0" top="0.55118110236220474" bottom="0.35433070866141736" header="0.11811023622047245" footer="0.11811023622047245"/>
  <pageSetup paperSize="9" scale="62" orientation="portrait" r:id="rId1"/>
  <headerFooter>
    <oddFooter>&amp;L&amp;8Màj.06.10.2014 - dg/mop/yl/cg&amp;R&amp;8&amp;F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X38"/>
  <sheetViews>
    <sheetView showGridLines="0" zoomScale="80" zoomScaleNormal="80" workbookViewId="0">
      <selection activeCell="O11" sqref="O11"/>
    </sheetView>
  </sheetViews>
  <sheetFormatPr baseColWidth="10" defaultColWidth="11.44140625" defaultRowHeight="13.8" x14ac:dyDescent="0.25"/>
  <cols>
    <col min="1" max="1" width="17.33203125" style="10" bestFit="1" customWidth="1"/>
    <col min="2" max="2" width="15" style="10" customWidth="1"/>
    <col min="3" max="3" width="17.109375" style="10" bestFit="1" customWidth="1"/>
    <col min="4" max="4" width="19" style="10" customWidth="1"/>
    <col min="5" max="5" width="23" style="10" customWidth="1"/>
    <col min="6" max="6" width="18.109375" style="10" customWidth="1"/>
    <col min="7" max="7" width="15.6640625" style="10" customWidth="1"/>
    <col min="8" max="8" width="16.109375" style="10" customWidth="1"/>
    <col min="9" max="9" width="14.88671875" style="10" customWidth="1"/>
    <col min="10" max="10" width="20.5546875" style="10" customWidth="1"/>
    <col min="11" max="11" width="3.5546875" style="10" customWidth="1"/>
    <col min="12" max="12" width="22.109375" style="10" customWidth="1"/>
    <col min="13" max="13" width="2.6640625" style="10" customWidth="1"/>
    <col min="14" max="14" width="17.5546875" style="10" customWidth="1"/>
    <col min="15" max="16384" width="11.44140625" style="10"/>
  </cols>
  <sheetData>
    <row r="1" spans="1:24" ht="15" customHeight="1" x14ac:dyDescent="0.25">
      <c r="A1" s="8"/>
      <c r="B1" s="9"/>
      <c r="C1" s="9"/>
      <c r="D1" s="155" t="s">
        <v>53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4" ht="33" customHeight="1" x14ac:dyDescent="0.25">
      <c r="A2" s="11"/>
      <c r="D2" s="155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24" ht="14.25" customHeight="1" x14ac:dyDescent="0.25">
      <c r="A3" s="11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24" ht="34.5" customHeight="1" x14ac:dyDescent="0.25">
      <c r="A4" s="11"/>
      <c r="D4" s="150" t="s">
        <v>12</v>
      </c>
      <c r="E4" s="151"/>
      <c r="F4" s="151"/>
      <c r="G4" s="151"/>
      <c r="H4" s="151"/>
      <c r="I4" s="151"/>
      <c r="J4" s="151"/>
      <c r="K4" s="151"/>
      <c r="L4" s="152"/>
      <c r="M4" s="63"/>
    </row>
    <row r="5" spans="1:24" ht="18.75" customHeight="1" x14ac:dyDescent="0.25">
      <c r="A5" s="76" t="s">
        <v>2</v>
      </c>
      <c r="B5" s="32" t="s">
        <v>4</v>
      </c>
      <c r="C5" s="153" t="s">
        <v>25</v>
      </c>
      <c r="D5" s="153"/>
      <c r="E5" s="153"/>
      <c r="F5" s="33" t="s">
        <v>27</v>
      </c>
      <c r="G5" s="157" t="s">
        <v>35</v>
      </c>
      <c r="H5" s="158"/>
      <c r="I5" s="158"/>
      <c r="J5" s="158"/>
      <c r="K5" s="158"/>
      <c r="L5" s="158"/>
      <c r="M5" s="158"/>
      <c r="N5" s="159"/>
    </row>
    <row r="6" spans="1:24" ht="15" x14ac:dyDescent="0.25">
      <c r="A6" s="15"/>
      <c r="B6" s="16"/>
      <c r="C6" s="16"/>
      <c r="D6" s="16"/>
      <c r="E6" s="16"/>
      <c r="F6" s="16"/>
      <c r="G6" s="16"/>
      <c r="H6" s="17"/>
      <c r="I6" s="25"/>
      <c r="J6" s="25"/>
      <c r="K6" s="25"/>
    </row>
    <row r="7" spans="1:24" ht="16.8" x14ac:dyDescent="0.3">
      <c r="A7" s="18" t="s">
        <v>5</v>
      </c>
      <c r="B7" s="154" t="str">
        <f>IF(ISBLANK(DETAIL!B11),"",DETAIL!B11)</f>
        <v/>
      </c>
      <c r="C7" s="154"/>
      <c r="D7" s="154"/>
      <c r="E7" s="154"/>
      <c r="F7" s="18" t="s">
        <v>6</v>
      </c>
      <c r="G7" s="160" t="str">
        <f>IF(ISBLANK(DETAIL!B12),"",DETAIL!B12)</f>
        <v/>
      </c>
      <c r="H7" s="161"/>
      <c r="I7" s="161"/>
      <c r="J7" s="162"/>
      <c r="K7" s="17"/>
    </row>
    <row r="8" spans="1:24" ht="15" x14ac:dyDescent="0.25">
      <c r="A8" s="15"/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24" ht="16.8" x14ac:dyDescent="0.3">
      <c r="A9" s="81" t="s">
        <v>28</v>
      </c>
      <c r="B9" s="82"/>
      <c r="C9" s="82"/>
      <c r="D9" s="149"/>
      <c r="E9" s="160" t="str">
        <f>IF(ISBLANK(DETAIL!D14),"",DETAIL!D14)</f>
        <v/>
      </c>
      <c r="F9" s="161"/>
      <c r="G9" s="161"/>
      <c r="H9" s="161"/>
      <c r="I9" s="161"/>
      <c r="J9" s="161"/>
      <c r="K9" s="161"/>
      <c r="L9" s="161"/>
      <c r="M9" s="161"/>
      <c r="N9" s="162"/>
    </row>
    <row r="10" spans="1:24" x14ac:dyDescent="0.25">
      <c r="A10" s="19"/>
      <c r="B10" s="20"/>
      <c r="C10" s="20"/>
      <c r="D10" s="20"/>
      <c r="E10" s="20"/>
      <c r="F10" s="20"/>
      <c r="G10" s="20"/>
      <c r="L10" s="69"/>
    </row>
    <row r="11" spans="1:24" ht="18.75" customHeight="1" x14ac:dyDescent="0.3">
      <c r="A11" s="21" t="s">
        <v>23</v>
      </c>
      <c r="B11" s="34" t="str">
        <f>DETAIL!B16</f>
        <v>DIP</v>
      </c>
      <c r="C11" s="21" t="str">
        <f>IF(B11="DIP", "Numéro DIP", "")</f>
        <v>Numéro DIP</v>
      </c>
      <c r="D11" s="77"/>
      <c r="E11" s="20" t="str">
        <f>IF($B$11="DIP",IF(ISBLANK($D$11),"Indiquer N° ETAT",""),"")</f>
        <v>Indiquer N° ETAT</v>
      </c>
      <c r="F11" s="170" t="s">
        <v>41</v>
      </c>
      <c r="G11" s="170"/>
      <c r="H11" s="170"/>
      <c r="I11" s="170"/>
      <c r="J11" s="170"/>
      <c r="L11" s="163" t="s">
        <v>61</v>
      </c>
      <c r="M11" s="64"/>
      <c r="N11" s="163" t="s">
        <v>54</v>
      </c>
    </row>
    <row r="12" spans="1:24" ht="18.75" customHeight="1" x14ac:dyDescent="0.3">
      <c r="A12" s="21" t="s">
        <v>24</v>
      </c>
      <c r="B12" s="35">
        <f>DETAIL!E16</f>
        <v>0</v>
      </c>
      <c r="C12" s="20"/>
      <c r="D12" s="20"/>
      <c r="E12" s="20"/>
      <c r="F12" s="170"/>
      <c r="G12" s="170"/>
      <c r="H12" s="170"/>
      <c r="I12" s="170"/>
      <c r="J12" s="170"/>
      <c r="L12" s="148"/>
      <c r="M12" s="65"/>
      <c r="N12" s="164"/>
    </row>
    <row r="13" spans="1:24" x14ac:dyDescent="0.25">
      <c r="A13" s="19"/>
      <c r="B13" s="20"/>
      <c r="C13" s="20"/>
      <c r="D13" s="20"/>
      <c r="E13" s="20"/>
      <c r="L13" s="69"/>
      <c r="N13" s="164"/>
    </row>
    <row r="14" spans="1:24" ht="49.5" customHeight="1" x14ac:dyDescent="0.25">
      <c r="A14" s="141" t="s">
        <v>14</v>
      </c>
      <c r="B14" s="142"/>
      <c r="C14" s="40"/>
      <c r="D14" s="36" t="s">
        <v>13</v>
      </c>
      <c r="E14" s="41"/>
      <c r="F14" s="143" t="s">
        <v>40</v>
      </c>
      <c r="G14" s="144"/>
      <c r="H14" s="144"/>
      <c r="I14" s="144"/>
      <c r="J14" s="45">
        <f>DETAIL!H79</f>
        <v>0</v>
      </c>
      <c r="K14" s="25"/>
      <c r="L14" s="73">
        <f>IF(DETAIL!H90="erreur","Erreur: décompte d'heures nuit/WE &gt; total heures effectuées",DETAIL!J79)</f>
        <v>0</v>
      </c>
      <c r="M14" s="66"/>
      <c r="N14" s="165"/>
      <c r="T14" s="25"/>
      <c r="U14" s="25"/>
      <c r="V14" s="25"/>
      <c r="W14" s="25"/>
      <c r="X14" s="25"/>
    </row>
    <row r="15" spans="1:24" ht="21.75" customHeight="1" x14ac:dyDescent="0.25">
      <c r="A15" s="124" t="str">
        <f>IF(C14&gt;22,"AVERTISSEMENT: Ce dispositif ne concerne en principe pas les cadres supérieurs","")</f>
        <v/>
      </c>
      <c r="B15" s="125"/>
      <c r="C15" s="125"/>
      <c r="D15" s="125"/>
      <c r="E15" s="125"/>
      <c r="F15" s="145" t="s">
        <v>34</v>
      </c>
      <c r="G15" s="145"/>
      <c r="H15" s="145"/>
      <c r="I15" s="146"/>
      <c r="J15" s="37" t="str">
        <f>IF(B11="DIP", "D38", "5355")</f>
        <v>D38</v>
      </c>
      <c r="L15" s="37" t="str">
        <f>IF(B11="DIP", "E3W", "6085")</f>
        <v>E3W</v>
      </c>
      <c r="M15" s="67"/>
      <c r="N15" s="68"/>
    </row>
    <row r="16" spans="1:24" s="25" customFormat="1" ht="22.5" customHeight="1" x14ac:dyDescent="0.3">
      <c r="A16" s="179" t="s">
        <v>15</v>
      </c>
      <c r="B16" s="180"/>
      <c r="C16" s="181"/>
      <c r="D16" s="182"/>
      <c r="E16" s="46"/>
      <c r="F16" s="143" t="s">
        <v>30</v>
      </c>
      <c r="G16" s="147"/>
      <c r="H16" s="147"/>
      <c r="I16" s="148"/>
      <c r="J16" s="70">
        <f>ROUND((J14*$E$16)/0.05,0)*0.05</f>
        <v>0</v>
      </c>
      <c r="K16" s="71"/>
      <c r="L16" s="70">
        <f>ROUND((L14*7.8)/0.05,0)*0.05</f>
        <v>0</v>
      </c>
      <c r="M16" s="72"/>
      <c r="N16" s="70">
        <f>+J16+L16</f>
        <v>0</v>
      </c>
      <c r="T16" s="10"/>
      <c r="U16" s="10"/>
      <c r="V16" s="10"/>
      <c r="W16" s="10"/>
      <c r="X16" s="10"/>
    </row>
    <row r="17" spans="1:14" x14ac:dyDescent="0.25">
      <c r="A17" s="19"/>
      <c r="B17" s="20"/>
      <c r="C17" s="20"/>
      <c r="D17" s="20"/>
      <c r="E17" s="20"/>
      <c r="F17" s="20"/>
      <c r="G17" s="20"/>
      <c r="L17" s="9"/>
    </row>
    <row r="18" spans="1:14" ht="24.9" customHeight="1" x14ac:dyDescent="0.25">
      <c r="A18" s="96" t="s">
        <v>16</v>
      </c>
      <c r="B18" s="97"/>
      <c r="C18" s="97"/>
      <c r="D18" s="97"/>
      <c r="E18" s="97"/>
      <c r="F18" s="118" t="s">
        <v>22</v>
      </c>
      <c r="G18" s="118"/>
      <c r="H18" s="119"/>
      <c r="I18" s="130" t="s">
        <v>8</v>
      </c>
      <c r="J18" s="131"/>
      <c r="K18" s="131"/>
      <c r="L18" s="131"/>
      <c r="M18" s="131"/>
      <c r="N18" s="131"/>
    </row>
    <row r="19" spans="1:14" ht="39.9" customHeight="1" x14ac:dyDescent="0.25">
      <c r="A19" s="173" t="s">
        <v>58</v>
      </c>
      <c r="B19" s="174"/>
      <c r="C19" s="174"/>
      <c r="D19" s="174"/>
      <c r="E19" s="174"/>
      <c r="F19" s="120"/>
      <c r="G19" s="120"/>
      <c r="H19" s="121"/>
      <c r="I19" s="130"/>
      <c r="J19" s="131"/>
      <c r="K19" s="131"/>
      <c r="L19" s="131"/>
      <c r="M19" s="131"/>
      <c r="N19" s="131"/>
    </row>
    <row r="20" spans="1:14" ht="16.5" customHeight="1" x14ac:dyDescent="0.25">
      <c r="A20" s="175"/>
      <c r="B20" s="176"/>
      <c r="C20" s="176"/>
      <c r="D20" s="176"/>
      <c r="E20" s="176"/>
      <c r="F20" s="122"/>
      <c r="G20" s="122"/>
      <c r="H20" s="123"/>
      <c r="I20" s="130"/>
      <c r="J20" s="131"/>
      <c r="K20" s="131"/>
      <c r="L20" s="131"/>
      <c r="M20" s="131"/>
      <c r="N20" s="131"/>
    </row>
    <row r="21" spans="1:14" ht="5.25" customHeight="1" x14ac:dyDescent="0.25">
      <c r="A21" s="175"/>
      <c r="B21" s="176"/>
      <c r="C21" s="176"/>
      <c r="D21" s="176"/>
      <c r="E21" s="176"/>
      <c r="F21" s="171" t="s">
        <v>7</v>
      </c>
      <c r="G21" s="114"/>
      <c r="H21" s="115"/>
      <c r="I21" s="130"/>
      <c r="J21" s="131"/>
      <c r="K21" s="131"/>
      <c r="L21" s="131"/>
      <c r="M21" s="131"/>
      <c r="N21" s="131"/>
    </row>
    <row r="22" spans="1:14" ht="24.75" customHeight="1" thickBot="1" x14ac:dyDescent="0.3">
      <c r="A22" s="175"/>
      <c r="B22" s="176"/>
      <c r="C22" s="176"/>
      <c r="D22" s="176"/>
      <c r="E22" s="176"/>
      <c r="F22" s="172"/>
      <c r="G22" s="116"/>
      <c r="H22" s="117"/>
      <c r="I22" s="166"/>
      <c r="J22" s="167"/>
      <c r="K22" s="167"/>
      <c r="L22" s="167"/>
      <c r="M22" s="167"/>
      <c r="N22" s="167"/>
    </row>
    <row r="23" spans="1:14" ht="39.9" customHeight="1" x14ac:dyDescent="0.25">
      <c r="A23" s="175"/>
      <c r="B23" s="176"/>
      <c r="C23" s="176"/>
      <c r="D23" s="176"/>
      <c r="E23" s="176"/>
      <c r="F23" s="118" t="s">
        <v>20</v>
      </c>
      <c r="G23" s="118"/>
      <c r="H23" s="119"/>
      <c r="I23" s="168" t="s">
        <v>8</v>
      </c>
      <c r="J23" s="169"/>
      <c r="K23" s="169"/>
      <c r="L23" s="169"/>
      <c r="M23" s="169"/>
      <c r="N23" s="169"/>
    </row>
    <row r="24" spans="1:14" ht="30" customHeight="1" x14ac:dyDescent="0.25">
      <c r="A24" s="175"/>
      <c r="B24" s="176"/>
      <c r="C24" s="176"/>
      <c r="D24" s="176"/>
      <c r="E24" s="176"/>
      <c r="F24" s="120"/>
      <c r="G24" s="120"/>
      <c r="H24" s="121"/>
      <c r="I24" s="130"/>
      <c r="J24" s="131"/>
      <c r="K24" s="131"/>
      <c r="L24" s="131"/>
      <c r="M24" s="131"/>
      <c r="N24" s="131"/>
    </row>
    <row r="25" spans="1:14" ht="3.75" customHeight="1" x14ac:dyDescent="0.25">
      <c r="A25" s="175"/>
      <c r="B25" s="176"/>
      <c r="C25" s="176"/>
      <c r="D25" s="176"/>
      <c r="E25" s="176"/>
      <c r="F25" s="120"/>
      <c r="G25" s="120"/>
      <c r="H25" s="121"/>
      <c r="I25" s="130"/>
      <c r="J25" s="131"/>
      <c r="K25" s="131"/>
      <c r="L25" s="131"/>
      <c r="M25" s="131"/>
      <c r="N25" s="131"/>
    </row>
    <row r="26" spans="1:14" ht="3" customHeight="1" x14ac:dyDescent="0.25">
      <c r="A26" s="177"/>
      <c r="B26" s="178"/>
      <c r="C26" s="178"/>
      <c r="D26" s="178"/>
      <c r="E26" s="178"/>
      <c r="F26" s="120"/>
      <c r="G26" s="120"/>
      <c r="H26" s="121"/>
      <c r="I26" s="130"/>
      <c r="J26" s="131"/>
      <c r="K26" s="131"/>
      <c r="L26" s="131"/>
      <c r="M26" s="131"/>
      <c r="N26" s="131"/>
    </row>
    <row r="27" spans="1:14" ht="3.75" customHeight="1" x14ac:dyDescent="0.25">
      <c r="A27" s="11"/>
      <c r="F27" s="47"/>
      <c r="G27" s="48"/>
      <c r="H27" s="49"/>
      <c r="I27" s="130"/>
      <c r="J27" s="131"/>
      <c r="K27" s="131"/>
      <c r="L27" s="131"/>
      <c r="M27" s="131"/>
      <c r="N27" s="131"/>
    </row>
    <row r="28" spans="1:14" ht="27" customHeight="1" thickBot="1" x14ac:dyDescent="0.3">
      <c r="A28" s="96" t="s">
        <v>17</v>
      </c>
      <c r="B28" s="97"/>
      <c r="C28" s="97"/>
      <c r="D28" s="97"/>
      <c r="E28" s="97"/>
      <c r="F28" s="47" t="s">
        <v>7</v>
      </c>
      <c r="G28" s="135"/>
      <c r="H28" s="136"/>
      <c r="I28" s="166"/>
      <c r="J28" s="167"/>
      <c r="K28" s="167"/>
      <c r="L28" s="167"/>
      <c r="M28" s="167"/>
      <c r="N28" s="167"/>
    </row>
    <row r="29" spans="1:14" ht="24.9" customHeight="1" x14ac:dyDescent="0.25">
      <c r="A29" s="137" t="s">
        <v>38</v>
      </c>
      <c r="B29" s="138"/>
      <c r="C29" s="138"/>
      <c r="D29" s="138"/>
      <c r="E29" s="138"/>
      <c r="F29" s="118" t="s">
        <v>21</v>
      </c>
      <c r="G29" s="118"/>
      <c r="H29" s="119"/>
      <c r="I29" s="130" t="s">
        <v>8</v>
      </c>
      <c r="J29" s="131"/>
      <c r="K29" s="131"/>
      <c r="L29" s="131"/>
      <c r="M29" s="131"/>
      <c r="N29" s="131"/>
    </row>
    <row r="30" spans="1:14" ht="12.75" customHeight="1" x14ac:dyDescent="0.25">
      <c r="A30" s="139"/>
      <c r="B30" s="140"/>
      <c r="C30" s="140"/>
      <c r="D30" s="140"/>
      <c r="E30" s="140"/>
      <c r="F30" s="120"/>
      <c r="G30" s="120"/>
      <c r="H30" s="121"/>
      <c r="I30" s="130"/>
      <c r="J30" s="131"/>
      <c r="K30" s="131"/>
      <c r="L30" s="131"/>
      <c r="M30" s="131"/>
      <c r="N30" s="131"/>
    </row>
    <row r="31" spans="1:14" ht="3.75" customHeight="1" x14ac:dyDescent="0.25">
      <c r="A31" s="11"/>
      <c r="F31" s="120"/>
      <c r="G31" s="120"/>
      <c r="H31" s="121"/>
      <c r="I31" s="130"/>
      <c r="J31" s="131"/>
      <c r="K31" s="131"/>
      <c r="L31" s="131"/>
      <c r="M31" s="131"/>
      <c r="N31" s="131"/>
    </row>
    <row r="32" spans="1:14" ht="20.100000000000001" customHeight="1" x14ac:dyDescent="0.25">
      <c r="A32" s="126" t="s">
        <v>45</v>
      </c>
      <c r="B32" s="126"/>
      <c r="C32" s="127"/>
      <c r="D32" s="128" t="s">
        <v>8</v>
      </c>
      <c r="E32" s="129"/>
      <c r="F32" s="120"/>
      <c r="G32" s="120"/>
      <c r="H32" s="121"/>
      <c r="I32" s="130"/>
      <c r="J32" s="131"/>
      <c r="K32" s="131"/>
      <c r="L32" s="131"/>
      <c r="M32" s="131"/>
      <c r="N32" s="131"/>
    </row>
    <row r="33" spans="1:14" ht="15" customHeight="1" x14ac:dyDescent="0.25">
      <c r="A33" s="127"/>
      <c r="B33" s="127"/>
      <c r="C33" s="127"/>
      <c r="D33" s="130"/>
      <c r="E33" s="131"/>
      <c r="F33" s="122"/>
      <c r="G33" s="122"/>
      <c r="H33" s="123"/>
      <c r="I33" s="130"/>
      <c r="J33" s="131"/>
      <c r="K33" s="131"/>
      <c r="L33" s="131"/>
      <c r="M33" s="131"/>
      <c r="N33" s="131"/>
    </row>
    <row r="34" spans="1:14" ht="31.5" customHeight="1" x14ac:dyDescent="0.25">
      <c r="A34" s="39" t="s">
        <v>7</v>
      </c>
      <c r="B34" s="134"/>
      <c r="C34" s="134"/>
      <c r="D34" s="132"/>
      <c r="E34" s="133"/>
      <c r="F34" s="38" t="s">
        <v>7</v>
      </c>
      <c r="G34" s="135"/>
      <c r="H34" s="136"/>
      <c r="I34" s="130"/>
      <c r="J34" s="131"/>
      <c r="K34" s="131"/>
      <c r="L34" s="131"/>
      <c r="M34" s="131"/>
      <c r="N34" s="131"/>
    </row>
    <row r="35" spans="1:14" ht="3.75" customHeight="1" x14ac:dyDescent="0.25">
      <c r="A35" s="11"/>
    </row>
    <row r="36" spans="1:14" ht="20.100000000000001" customHeight="1" x14ac:dyDescent="0.25">
      <c r="A36" s="126" t="s">
        <v>49</v>
      </c>
      <c r="B36" s="126"/>
      <c r="C36" s="127"/>
      <c r="D36" s="128" t="s">
        <v>8</v>
      </c>
      <c r="E36" s="129"/>
      <c r="F36" s="126" t="s">
        <v>18</v>
      </c>
      <c r="G36" s="127"/>
      <c r="H36" s="127"/>
      <c r="I36" s="130" t="s">
        <v>8</v>
      </c>
      <c r="J36" s="131"/>
      <c r="K36" s="131"/>
      <c r="L36" s="131"/>
      <c r="M36" s="131"/>
      <c r="N36" s="131"/>
    </row>
    <row r="37" spans="1:14" ht="49.5" customHeight="1" x14ac:dyDescent="0.25">
      <c r="A37" s="127"/>
      <c r="B37" s="127"/>
      <c r="C37" s="127"/>
      <c r="D37" s="130"/>
      <c r="E37" s="131"/>
      <c r="F37" s="127"/>
      <c r="G37" s="127"/>
      <c r="H37" s="127"/>
      <c r="I37" s="130"/>
      <c r="J37" s="131"/>
      <c r="K37" s="131"/>
      <c r="L37" s="131"/>
      <c r="M37" s="131"/>
      <c r="N37" s="131"/>
    </row>
    <row r="38" spans="1:14" ht="30" customHeight="1" x14ac:dyDescent="0.25">
      <c r="A38" s="39" t="s">
        <v>7</v>
      </c>
      <c r="B38" s="134"/>
      <c r="C38" s="134"/>
      <c r="D38" s="132"/>
      <c r="E38" s="133"/>
      <c r="F38" s="38" t="s">
        <v>7</v>
      </c>
      <c r="G38" s="134"/>
      <c r="H38" s="134"/>
      <c r="I38" s="130"/>
      <c r="J38" s="131"/>
      <c r="K38" s="131"/>
      <c r="L38" s="131"/>
      <c r="M38" s="131"/>
      <c r="N38" s="131"/>
    </row>
  </sheetData>
  <mergeCells count="40">
    <mergeCell ref="I36:N38"/>
    <mergeCell ref="G7:J7"/>
    <mergeCell ref="E9:N9"/>
    <mergeCell ref="N11:N14"/>
    <mergeCell ref="I18:N22"/>
    <mergeCell ref="I23:N28"/>
    <mergeCell ref="F11:J12"/>
    <mergeCell ref="F23:H26"/>
    <mergeCell ref="G28:H28"/>
    <mergeCell ref="F21:F22"/>
    <mergeCell ref="A28:E28"/>
    <mergeCell ref="A18:E18"/>
    <mergeCell ref="A19:E26"/>
    <mergeCell ref="I29:N34"/>
    <mergeCell ref="A16:D16"/>
    <mergeCell ref="L11:L12"/>
    <mergeCell ref="D4:L4"/>
    <mergeCell ref="C5:E5"/>
    <mergeCell ref="B7:E7"/>
    <mergeCell ref="D1:N3"/>
    <mergeCell ref="G5:N5"/>
    <mergeCell ref="A14:B14"/>
    <mergeCell ref="F14:I14"/>
    <mergeCell ref="F15:I15"/>
    <mergeCell ref="F16:I16"/>
    <mergeCell ref="A9:D9"/>
    <mergeCell ref="F36:H37"/>
    <mergeCell ref="B34:C34"/>
    <mergeCell ref="G38:H38"/>
    <mergeCell ref="F29:H33"/>
    <mergeCell ref="G34:H34"/>
    <mergeCell ref="A29:E30"/>
    <mergeCell ref="A36:C37"/>
    <mergeCell ref="B38:C38"/>
    <mergeCell ref="D36:E38"/>
    <mergeCell ref="G21:H22"/>
    <mergeCell ref="F18:H20"/>
    <mergeCell ref="A15:E15"/>
    <mergeCell ref="A32:C33"/>
    <mergeCell ref="D32:E34"/>
  </mergeCells>
  <conditionalFormatting sqref="E11">
    <cfRule type="notContainsBlanks" dxfId="0" priority="1">
      <formula>LEN(TRIM(E11))&gt;0</formula>
    </cfRule>
  </conditionalFormatting>
  <dataValidations count="1">
    <dataValidation type="decimal" allowBlank="1" showInputMessage="1" showErrorMessage="1" error="Le taux d'activité doit être supérieur à 0% et inférieur ou égal_x000a_à 100%" sqref="B12" xr:uid="{00000000-0002-0000-0100-000000000000}">
      <formula1>0</formula1>
      <formula2>1</formula2>
    </dataValidation>
  </dataValidations>
  <printOptions horizontalCentered="1"/>
  <pageMargins left="0" right="0" top="0.55118110236220474" bottom="0.35433070866141736" header="0.11811023622047245" footer="0.11811023622047245"/>
  <pageSetup paperSize="9" scale="64" orientation="landscape" r:id="rId1"/>
  <headerFooter>
    <oddFooter>&amp;L&amp;8Màj.24.11.2014 - dg/mop/yl/cg&amp;R&amp;8&amp;F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8"/>
  <sheetViews>
    <sheetView workbookViewId="0">
      <selection sqref="A1:A96"/>
    </sheetView>
  </sheetViews>
  <sheetFormatPr baseColWidth="10" defaultColWidth="11.44140625" defaultRowHeight="14.4" x14ac:dyDescent="0.3"/>
  <cols>
    <col min="1" max="16384" width="11.44140625" style="5"/>
  </cols>
  <sheetData>
    <row r="1" spans="1:6" x14ac:dyDescent="0.3">
      <c r="A1" s="4">
        <v>0</v>
      </c>
      <c r="C1" s="183" t="s">
        <v>39</v>
      </c>
      <c r="D1" s="183"/>
      <c r="E1" s="183"/>
      <c r="F1" s="183"/>
    </row>
    <row r="2" spans="1:6" x14ac:dyDescent="0.3">
      <c r="A2" s="4">
        <v>1.0416666666666666E-2</v>
      </c>
    </row>
    <row r="3" spans="1:6" x14ac:dyDescent="0.3">
      <c r="A3" s="4">
        <v>2.0833333333333301E-2</v>
      </c>
    </row>
    <row r="4" spans="1:6" x14ac:dyDescent="0.3">
      <c r="A4" s="4">
        <v>3.125E-2</v>
      </c>
    </row>
    <row r="5" spans="1:6" x14ac:dyDescent="0.3">
      <c r="A5" s="4">
        <v>4.1666666666666699E-2</v>
      </c>
    </row>
    <row r="6" spans="1:6" x14ac:dyDescent="0.3">
      <c r="A6" s="4">
        <v>5.2083333333333301E-2</v>
      </c>
    </row>
    <row r="7" spans="1:6" x14ac:dyDescent="0.3">
      <c r="A7" s="4">
        <v>6.25E-2</v>
      </c>
    </row>
    <row r="8" spans="1:6" x14ac:dyDescent="0.3">
      <c r="A8" s="4">
        <v>7.2916666666666699E-2</v>
      </c>
    </row>
    <row r="9" spans="1:6" x14ac:dyDescent="0.3">
      <c r="A9" s="4">
        <v>8.3333333333333301E-2</v>
      </c>
    </row>
    <row r="10" spans="1:6" x14ac:dyDescent="0.3">
      <c r="A10" s="4">
        <v>9.375E-2</v>
      </c>
    </row>
    <row r="11" spans="1:6" x14ac:dyDescent="0.3">
      <c r="A11" s="4">
        <v>0.104166666666667</v>
      </c>
    </row>
    <row r="12" spans="1:6" x14ac:dyDescent="0.3">
      <c r="A12" s="4">
        <v>0.114583333333333</v>
      </c>
    </row>
    <row r="13" spans="1:6" x14ac:dyDescent="0.3">
      <c r="A13" s="4">
        <v>0.125</v>
      </c>
    </row>
    <row r="14" spans="1:6" x14ac:dyDescent="0.3">
      <c r="A14" s="4">
        <v>0.13541666666666699</v>
      </c>
    </row>
    <row r="15" spans="1:6" x14ac:dyDescent="0.3">
      <c r="A15" s="4">
        <v>0.14583333333333301</v>
      </c>
    </row>
    <row r="16" spans="1:6" x14ac:dyDescent="0.3">
      <c r="A16" s="4">
        <v>0.15625</v>
      </c>
    </row>
    <row r="17" spans="1:1" x14ac:dyDescent="0.3">
      <c r="A17" s="4">
        <v>0.16666666666666699</v>
      </c>
    </row>
    <row r="18" spans="1:1" x14ac:dyDescent="0.3">
      <c r="A18" s="4">
        <v>0.17708333333333301</v>
      </c>
    </row>
    <row r="19" spans="1:1" x14ac:dyDescent="0.3">
      <c r="A19" s="4">
        <v>0.1875</v>
      </c>
    </row>
    <row r="20" spans="1:1" x14ac:dyDescent="0.3">
      <c r="A20" s="4">
        <v>0.19791666666666699</v>
      </c>
    </row>
    <row r="21" spans="1:1" x14ac:dyDescent="0.3">
      <c r="A21" s="4">
        <v>0.20833333333333301</v>
      </c>
    </row>
    <row r="22" spans="1:1" x14ac:dyDescent="0.3">
      <c r="A22" s="4">
        <v>0.21875</v>
      </c>
    </row>
    <row r="23" spans="1:1" x14ac:dyDescent="0.3">
      <c r="A23" s="4">
        <v>0.22916666666666699</v>
      </c>
    </row>
    <row r="24" spans="1:1" x14ac:dyDescent="0.3">
      <c r="A24" s="4">
        <v>0.23958333333333301</v>
      </c>
    </row>
    <row r="25" spans="1:1" x14ac:dyDescent="0.3">
      <c r="A25" s="4">
        <v>0.25</v>
      </c>
    </row>
    <row r="26" spans="1:1" x14ac:dyDescent="0.3">
      <c r="A26" s="4">
        <v>0.26041666666666702</v>
      </c>
    </row>
    <row r="27" spans="1:1" x14ac:dyDescent="0.3">
      <c r="A27" s="4">
        <v>0.27083333333333298</v>
      </c>
    </row>
    <row r="28" spans="1:1" x14ac:dyDescent="0.3">
      <c r="A28" s="4">
        <v>0.28125</v>
      </c>
    </row>
    <row r="29" spans="1:1" x14ac:dyDescent="0.3">
      <c r="A29" s="4">
        <v>0.29166666666666702</v>
      </c>
    </row>
    <row r="30" spans="1:1" x14ac:dyDescent="0.3">
      <c r="A30" s="4">
        <v>0.30208333333333298</v>
      </c>
    </row>
    <row r="31" spans="1:1" x14ac:dyDescent="0.3">
      <c r="A31" s="4">
        <v>0.3125</v>
      </c>
    </row>
    <row r="32" spans="1:1" x14ac:dyDescent="0.3">
      <c r="A32" s="4">
        <v>0.32291666666666702</v>
      </c>
    </row>
    <row r="33" spans="1:1" x14ac:dyDescent="0.3">
      <c r="A33" s="4">
        <v>0.33333333333333298</v>
      </c>
    </row>
    <row r="34" spans="1:1" x14ac:dyDescent="0.3">
      <c r="A34" s="4">
        <v>0.34375</v>
      </c>
    </row>
    <row r="35" spans="1:1" x14ac:dyDescent="0.3">
      <c r="A35" s="4">
        <v>0.35416666666666702</v>
      </c>
    </row>
    <row r="36" spans="1:1" x14ac:dyDescent="0.3">
      <c r="A36" s="4">
        <v>0.36458333333333298</v>
      </c>
    </row>
    <row r="37" spans="1:1" x14ac:dyDescent="0.3">
      <c r="A37" s="4">
        <v>0.375</v>
      </c>
    </row>
    <row r="38" spans="1:1" x14ac:dyDescent="0.3">
      <c r="A38" s="4">
        <v>0.38541666666666702</v>
      </c>
    </row>
    <row r="39" spans="1:1" x14ac:dyDescent="0.3">
      <c r="A39" s="4">
        <v>0.39583333333333298</v>
      </c>
    </row>
    <row r="40" spans="1:1" x14ac:dyDescent="0.3">
      <c r="A40" s="4">
        <v>0.40625</v>
      </c>
    </row>
    <row r="41" spans="1:1" x14ac:dyDescent="0.3">
      <c r="A41" s="4">
        <v>0.41666666666666702</v>
      </c>
    </row>
    <row r="42" spans="1:1" x14ac:dyDescent="0.3">
      <c r="A42" s="4">
        <v>0.42708333333333298</v>
      </c>
    </row>
    <row r="43" spans="1:1" x14ac:dyDescent="0.3">
      <c r="A43" s="4">
        <v>0.4375</v>
      </c>
    </row>
    <row r="44" spans="1:1" x14ac:dyDescent="0.3">
      <c r="A44" s="4">
        <v>0.44791666666666702</v>
      </c>
    </row>
    <row r="45" spans="1:1" x14ac:dyDescent="0.3">
      <c r="A45" s="4">
        <v>0.45833333333333298</v>
      </c>
    </row>
    <row r="46" spans="1:1" x14ac:dyDescent="0.3">
      <c r="A46" s="4">
        <v>0.46875</v>
      </c>
    </row>
    <row r="47" spans="1:1" x14ac:dyDescent="0.3">
      <c r="A47" s="4">
        <v>0.47916666666666702</v>
      </c>
    </row>
    <row r="48" spans="1:1" x14ac:dyDescent="0.3">
      <c r="A48" s="4">
        <v>0.48958333333333298</v>
      </c>
    </row>
    <row r="49" spans="1:1" x14ac:dyDescent="0.3">
      <c r="A49" s="4">
        <v>0.5</v>
      </c>
    </row>
    <row r="50" spans="1:1" x14ac:dyDescent="0.3">
      <c r="A50" s="4">
        <v>0.51041666666666696</v>
      </c>
    </row>
    <row r="51" spans="1:1" x14ac:dyDescent="0.3">
      <c r="A51" s="4">
        <v>0.52083333333333304</v>
      </c>
    </row>
    <row r="52" spans="1:1" x14ac:dyDescent="0.3">
      <c r="A52" s="4">
        <v>0.53125</v>
      </c>
    </row>
    <row r="53" spans="1:1" x14ac:dyDescent="0.3">
      <c r="A53" s="4">
        <v>0.54166666666666696</v>
      </c>
    </row>
    <row r="54" spans="1:1" x14ac:dyDescent="0.3">
      <c r="A54" s="4">
        <v>0.55208333333333304</v>
      </c>
    </row>
    <row r="55" spans="1:1" x14ac:dyDescent="0.3">
      <c r="A55" s="4">
        <v>0.5625</v>
      </c>
    </row>
    <row r="56" spans="1:1" x14ac:dyDescent="0.3">
      <c r="A56" s="4">
        <v>0.57291666666666696</v>
      </c>
    </row>
    <row r="57" spans="1:1" x14ac:dyDescent="0.3">
      <c r="A57" s="4">
        <v>0.58333333333333304</v>
      </c>
    </row>
    <row r="58" spans="1:1" x14ac:dyDescent="0.3">
      <c r="A58" s="4">
        <v>0.59375</v>
      </c>
    </row>
    <row r="59" spans="1:1" x14ac:dyDescent="0.3">
      <c r="A59" s="4">
        <v>0.60416666666666696</v>
      </c>
    </row>
    <row r="60" spans="1:1" x14ac:dyDescent="0.3">
      <c r="A60" s="4">
        <v>0.61458333333333304</v>
      </c>
    </row>
    <row r="61" spans="1:1" x14ac:dyDescent="0.3">
      <c r="A61" s="4">
        <v>0.625</v>
      </c>
    </row>
    <row r="62" spans="1:1" x14ac:dyDescent="0.3">
      <c r="A62" s="4">
        <v>0.63541666666666696</v>
      </c>
    </row>
    <row r="63" spans="1:1" x14ac:dyDescent="0.3">
      <c r="A63" s="4">
        <v>0.64583333333333304</v>
      </c>
    </row>
    <row r="64" spans="1:1" x14ac:dyDescent="0.3">
      <c r="A64" s="4">
        <v>0.65625</v>
      </c>
    </row>
    <row r="65" spans="1:1" x14ac:dyDescent="0.3">
      <c r="A65" s="4">
        <v>0.66666666666666696</v>
      </c>
    </row>
    <row r="66" spans="1:1" x14ac:dyDescent="0.3">
      <c r="A66" s="4">
        <v>0.67708333333333304</v>
      </c>
    </row>
    <row r="67" spans="1:1" x14ac:dyDescent="0.3">
      <c r="A67" s="4">
        <v>0.6875</v>
      </c>
    </row>
    <row r="68" spans="1:1" x14ac:dyDescent="0.3">
      <c r="A68" s="4">
        <v>0.69791666666666696</v>
      </c>
    </row>
    <row r="69" spans="1:1" x14ac:dyDescent="0.3">
      <c r="A69" s="4">
        <v>0.70833333333333304</v>
      </c>
    </row>
    <row r="70" spans="1:1" x14ac:dyDescent="0.3">
      <c r="A70" s="4">
        <v>0.71875</v>
      </c>
    </row>
    <row r="71" spans="1:1" x14ac:dyDescent="0.3">
      <c r="A71" s="4">
        <v>0.72916666666666696</v>
      </c>
    </row>
    <row r="72" spans="1:1" x14ac:dyDescent="0.3">
      <c r="A72" s="4">
        <v>0.73958333333333304</v>
      </c>
    </row>
    <row r="73" spans="1:1" x14ac:dyDescent="0.3">
      <c r="A73" s="4">
        <v>0.75</v>
      </c>
    </row>
    <row r="74" spans="1:1" x14ac:dyDescent="0.3">
      <c r="A74" s="4">
        <v>0.76041666666666696</v>
      </c>
    </row>
    <row r="75" spans="1:1" x14ac:dyDescent="0.3">
      <c r="A75" s="4">
        <v>0.77083333333333304</v>
      </c>
    </row>
    <row r="76" spans="1:1" x14ac:dyDescent="0.3">
      <c r="A76" s="4">
        <v>0.78125</v>
      </c>
    </row>
    <row r="77" spans="1:1" x14ac:dyDescent="0.3">
      <c r="A77" s="4">
        <v>0.79166666666666696</v>
      </c>
    </row>
    <row r="78" spans="1:1" x14ac:dyDescent="0.3">
      <c r="A78" s="4">
        <v>0.80208333333333304</v>
      </c>
    </row>
    <row r="79" spans="1:1" x14ac:dyDescent="0.3">
      <c r="A79" s="4">
        <v>0.8125</v>
      </c>
    </row>
    <row r="80" spans="1:1" x14ac:dyDescent="0.3">
      <c r="A80" s="4">
        <v>0.82291666666666696</v>
      </c>
    </row>
    <row r="81" spans="1:1" x14ac:dyDescent="0.3">
      <c r="A81" s="4">
        <v>0.83333333333333304</v>
      </c>
    </row>
    <row r="82" spans="1:1" x14ac:dyDescent="0.3">
      <c r="A82" s="4">
        <v>0.84375</v>
      </c>
    </row>
    <row r="83" spans="1:1" x14ac:dyDescent="0.3">
      <c r="A83" s="4">
        <v>0.85416666666666696</v>
      </c>
    </row>
    <row r="84" spans="1:1" x14ac:dyDescent="0.3">
      <c r="A84" s="4">
        <v>0.86458333333333304</v>
      </c>
    </row>
    <row r="85" spans="1:1" x14ac:dyDescent="0.3">
      <c r="A85" s="4">
        <v>0.875</v>
      </c>
    </row>
    <row r="86" spans="1:1" x14ac:dyDescent="0.3">
      <c r="A86" s="4">
        <v>0.88541666666666696</v>
      </c>
    </row>
    <row r="87" spans="1:1" x14ac:dyDescent="0.3">
      <c r="A87" s="4">
        <v>0.89583333333333304</v>
      </c>
    </row>
    <row r="88" spans="1:1" x14ac:dyDescent="0.3">
      <c r="A88" s="4">
        <v>0.90625</v>
      </c>
    </row>
    <row r="89" spans="1:1" x14ac:dyDescent="0.3">
      <c r="A89" s="4">
        <v>0.91666666666666696</v>
      </c>
    </row>
    <row r="90" spans="1:1" x14ac:dyDescent="0.3">
      <c r="A90" s="4">
        <v>0.92708333333333304</v>
      </c>
    </row>
    <row r="91" spans="1:1" x14ac:dyDescent="0.3">
      <c r="A91" s="4">
        <v>0.9375</v>
      </c>
    </row>
    <row r="92" spans="1:1" x14ac:dyDescent="0.3">
      <c r="A92" s="4">
        <v>0.94791666666666696</v>
      </c>
    </row>
    <row r="93" spans="1:1" x14ac:dyDescent="0.3">
      <c r="A93" s="4">
        <v>0.95833333333333304</v>
      </c>
    </row>
    <row r="94" spans="1:1" x14ac:dyDescent="0.3">
      <c r="A94" s="4">
        <v>0.96875</v>
      </c>
    </row>
    <row r="95" spans="1:1" x14ac:dyDescent="0.3">
      <c r="A95" s="4">
        <v>0.97916666666666696</v>
      </c>
    </row>
    <row r="96" spans="1:1" x14ac:dyDescent="0.3">
      <c r="A96" s="4">
        <v>0.98958333333333304</v>
      </c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DETAIL</vt:lpstr>
      <vt:lpstr>RECAPITULATIF</vt:lpstr>
      <vt:lpstr>HORAIRE</vt:lpstr>
      <vt:lpstr>Liste_heures</vt:lpstr>
      <vt:lpstr>Listes_heures</vt:lpstr>
      <vt:lpstr>DETAIL!Zone_d_impression</vt:lpstr>
      <vt:lpstr>RECAPITULATIF!Zone_d_impression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Grimm</dc:creator>
  <cp:lastModifiedBy>Marilyn Yemane-Benedict</cp:lastModifiedBy>
  <cp:lastPrinted>2014-11-25T09:18:19Z</cp:lastPrinted>
  <dcterms:created xsi:type="dcterms:W3CDTF">2012-03-23T08:13:32Z</dcterms:created>
  <dcterms:modified xsi:type="dcterms:W3CDTF">2026-01-13T08:18:19Z</dcterms:modified>
</cp:coreProperties>
</file>