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SECRETARIAT\Memento\Procedures\0041 Overheads\"/>
    </mc:Choice>
  </mc:AlternateContent>
  <xr:revisionPtr revIDLastSave="0" documentId="8_{04EE951C-EE5F-4D53-AA6F-27174CB79BF0}" xr6:coauthVersionLast="47" xr6:coauthVersionMax="47" xr10:uidLastSave="{00000000-0000-0000-0000-000000000000}"/>
  <workbookProtection lockStructure="1"/>
  <bookViews>
    <workbookView xWindow="28680" yWindow="-120" windowWidth="29040" windowHeight="15720" xr2:uid="{109CC195-58DB-450A-A7EF-D862C185FB46}"/>
  </bookViews>
  <sheets>
    <sheet name="Aide overhead" sheetId="5" r:id="rId1"/>
  </sheets>
  <definedNames>
    <definedName name="_xlnm.Print_Area" localSheetId="0">'Aide overhead'!$A$4:$E$14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5" l="1"/>
  <c r="C17" i="5" s="1"/>
  <c r="C8" i="5"/>
  <c r="C9" i="5" s="1"/>
  <c r="B16" i="5"/>
  <c r="B10" i="5"/>
  <c r="C18" i="5" l="1"/>
  <c r="C19" i="5" s="1"/>
  <c r="C10" i="5"/>
  <c r="C11" i="5" s="1"/>
</calcChain>
</file>

<file path=xl/sharedStrings.xml><?xml version="1.0" encoding="utf-8"?>
<sst xmlns="http://schemas.openxmlformats.org/spreadsheetml/2006/main" count="15" uniqueCount="12">
  <si>
    <t>Montant nécessaire pour la recherche</t>
  </si>
  <si>
    <t>Montant reçu du bailleur</t>
  </si>
  <si>
    <t>Recette comptabilisée sur le fonds</t>
  </si>
  <si>
    <t>Montant overhead (comptabilisé en nature 3980002 sur le fonds)</t>
  </si>
  <si>
    <t>Montant à demander au bailleur</t>
  </si>
  <si>
    <t>Taux</t>
  </si>
  <si>
    <t>TVA versée à Berne au taux forfaitaire</t>
  </si>
  <si>
    <t>Calcul du prix de vente d'une prestation ou montant d'un contrat de mandat</t>
  </si>
  <si>
    <t>Le projet est-il soumis à la TVA</t>
  </si>
  <si>
    <t>Oui</t>
  </si>
  <si>
    <t>Calcul pour déterminer le montant réel disponible sur une recette</t>
  </si>
  <si>
    <t>Montant disponible après TVA et Overhead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</si>
</sst>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sz val="11"/>
      <color indexed="4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9" fontId="5" fillId="0" borderId="0" xfId="0" applyNumberFormat="1" applyFont="1" applyAlignment="1">
      <alignment vertical="center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9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466D-EDA9-465A-B26C-407FAFB4EEBA}">
  <sheetPr codeName="Sheet5">
    <pageSetUpPr fitToPage="1"/>
  </sheetPr>
  <dimension ref="A1:I19"/>
  <sheetViews>
    <sheetView showGridLines="0" tabSelected="1" zoomScale="115" zoomScaleNormal="115" workbookViewId="0">
      <selection activeCell="M11" sqref="M11"/>
    </sheetView>
  </sheetViews>
  <sheetFormatPr baseColWidth="10" defaultColWidth="11.42578125" defaultRowHeight="12.75" x14ac:dyDescent="0.2"/>
  <cols>
    <col min="1" max="1" width="64.28515625" style="4" customWidth="1"/>
    <col min="2" max="2" width="6.85546875" style="4" bestFit="1" customWidth="1"/>
    <col min="3" max="3" width="19.85546875" style="4" customWidth="1"/>
    <col min="4" max="4" width="10.42578125" style="4" customWidth="1"/>
    <col min="5" max="16384" width="11.42578125" style="4"/>
  </cols>
  <sheetData>
    <row r="1" spans="1:9" ht="13.5" thickBot="1" x14ac:dyDescent="0.25"/>
    <row r="2" spans="1:9" ht="17.25" customHeight="1" thickBot="1" x14ac:dyDescent="0.25">
      <c r="A2" s="5" t="s">
        <v>8</v>
      </c>
      <c r="B2" s="15" t="s">
        <v>9</v>
      </c>
    </row>
    <row r="3" spans="1:9" ht="10.5" customHeight="1" x14ac:dyDescent="0.2"/>
    <row r="4" spans="1:9" ht="17.25" customHeight="1" x14ac:dyDescent="0.2">
      <c r="A4" s="3" t="s">
        <v>7</v>
      </c>
      <c r="B4" s="3"/>
    </row>
    <row r="5" spans="1:9" ht="11.25" customHeight="1" x14ac:dyDescent="0.2">
      <c r="A5" s="3"/>
      <c r="B5" s="3"/>
    </row>
    <row r="6" spans="1:9" ht="15" customHeight="1" thickBot="1" x14ac:dyDescent="0.25">
      <c r="A6" s="6"/>
      <c r="B6" s="7" t="s">
        <v>5</v>
      </c>
      <c r="I6" s="1"/>
    </row>
    <row r="7" spans="1:9" ht="19.5" customHeight="1" thickBot="1" x14ac:dyDescent="0.25">
      <c r="A7" s="8" t="s">
        <v>0</v>
      </c>
      <c r="B7" s="9"/>
      <c r="C7" s="2">
        <v>100000</v>
      </c>
    </row>
    <row r="8" spans="1:9" ht="19.5" customHeight="1" x14ac:dyDescent="0.2">
      <c r="A8" s="5" t="s">
        <v>3</v>
      </c>
      <c r="B8" s="10">
        <v>0.15</v>
      </c>
      <c r="C8" s="11">
        <f>IF($C$7&lt;=10000,0,$C$7)*$B$8</f>
        <v>15000</v>
      </c>
    </row>
    <row r="9" spans="1:9" ht="19.5" customHeight="1" x14ac:dyDescent="0.2">
      <c r="A9" s="8" t="s">
        <v>2</v>
      </c>
      <c r="B9" s="9"/>
      <c r="C9" s="12">
        <f>SUM($C$7:$C$8)</f>
        <v>115000</v>
      </c>
    </row>
    <row r="10" spans="1:9" ht="19.5" customHeight="1" x14ac:dyDescent="0.2">
      <c r="A10" s="5" t="s">
        <v>6</v>
      </c>
      <c r="B10" s="13">
        <f>IF($B$2="Oui",5.3%,0)</f>
        <v>5.2999999999999999E-2</v>
      </c>
      <c r="C10" s="11">
        <f>$C$9*$B$10/(1-$B$10)</f>
        <v>6436.114044350581</v>
      </c>
    </row>
    <row r="11" spans="1:9" ht="19.5" customHeight="1" x14ac:dyDescent="0.2">
      <c r="A11" s="8" t="s">
        <v>4</v>
      </c>
      <c r="B11" s="9"/>
      <c r="C11" s="12">
        <f>SUM($C$9:$C$10)</f>
        <v>121436.11404435059</v>
      </c>
    </row>
    <row r="12" spans="1:9" ht="19.5" customHeight="1" x14ac:dyDescent="0.2">
      <c r="A12" s="8"/>
      <c r="B12" s="8"/>
      <c r="C12" s="14"/>
    </row>
    <row r="13" spans="1:9" ht="17.25" customHeight="1" x14ac:dyDescent="0.2">
      <c r="A13" s="3" t="s">
        <v>10</v>
      </c>
      <c r="B13" s="8"/>
      <c r="C13" s="14"/>
    </row>
    <row r="14" spans="1:9" ht="17.25" customHeight="1" thickBot="1" x14ac:dyDescent="0.25">
      <c r="A14" s="8"/>
      <c r="B14" s="8"/>
      <c r="C14" s="14"/>
    </row>
    <row r="15" spans="1:9" ht="18.75" customHeight="1" thickBot="1" x14ac:dyDescent="0.25">
      <c r="A15" s="8" t="s">
        <v>1</v>
      </c>
      <c r="B15" s="9"/>
      <c r="C15" s="2">
        <v>121436.11404435059</v>
      </c>
    </row>
    <row r="16" spans="1:9" ht="18.75" customHeight="1" x14ac:dyDescent="0.2">
      <c r="A16" s="5" t="s">
        <v>6</v>
      </c>
      <c r="B16" s="13">
        <f>IF($B$2="Oui",5.3%,0)</f>
        <v>5.2999999999999999E-2</v>
      </c>
      <c r="C16" s="11">
        <f>$C$15*$B$16</f>
        <v>6436.114044350581</v>
      </c>
    </row>
    <row r="17" spans="1:3" ht="18.75" customHeight="1" x14ac:dyDescent="0.2">
      <c r="A17" s="8" t="s">
        <v>2</v>
      </c>
      <c r="B17" s="9"/>
      <c r="C17" s="12">
        <f>$C$15-$C$16</f>
        <v>115000</v>
      </c>
    </row>
    <row r="18" spans="1:3" ht="18.75" customHeight="1" x14ac:dyDescent="0.2">
      <c r="A18" s="5" t="s">
        <v>3</v>
      </c>
      <c r="B18" s="10">
        <v>0.15</v>
      </c>
      <c r="C18" s="11">
        <f>IF($C$17&lt;=10000,0,$C$17)*$B$18/(1+$B$18)</f>
        <v>15000.000000000002</v>
      </c>
    </row>
    <row r="19" spans="1:3" ht="18.75" customHeight="1" x14ac:dyDescent="0.2">
      <c r="A19" s="8" t="s">
        <v>11</v>
      </c>
      <c r="B19" s="9"/>
      <c r="C19" s="12">
        <f>$C$17-$C$18</f>
        <v>100000</v>
      </c>
    </row>
  </sheetData>
  <sheetProtection sheet="1" objects="1" scenarios="1"/>
  <dataValidations count="1">
    <dataValidation type="list" allowBlank="1" showInputMessage="1" showErrorMessage="1" sqref="B2" xr:uid="{51E6CBED-96DE-4B4F-9648-51F93E01FB2B}">
      <formula1>"Oui,Non"</formula1>
    </dataValidation>
  </dataValidations>
  <printOptions horizontalCentered="1"/>
  <pageMargins left="0.59055118110236227" right="0.59055118110236227" top="1.5748031496062993" bottom="0.98425196850393704" header="0.51181102362204722" footer="0.51181102362204722"/>
  <pageSetup paperSize="9" orientation="landscape" horizontalDpi="4294967292" r:id="rId1"/>
  <headerFooter alignWithMargins="0">
    <oddHeader xml:space="preserve">&amp;L&amp;"Arial,Gras"UNIVERSITE DE GENEVE&amp;8
ADMINISTRATION CENTRALE&amp;"Arial,Normal"
DIVISION COMPTABILITE ET GESTION FINANCIERE
</oddHeader>
    <oddFooter>&amp;R&amp;F/&amp;D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Aide overhead</vt:lpstr>
      <vt:lpstr>'Aide overhead'!Zone_d_impression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Cedric Haring</dc:creator>
  <cp:lastModifiedBy>Machteld Neels Marechal</cp:lastModifiedBy>
  <cp:lastPrinted>2011-05-04T13:12:18Z</cp:lastPrinted>
  <dcterms:created xsi:type="dcterms:W3CDTF">2002-07-11T13:40:39Z</dcterms:created>
  <dcterms:modified xsi:type="dcterms:W3CDTF">2025-05-09T13:56:49Z</dcterms:modified>
</cp:coreProperties>
</file>